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660" activeTab="0"/>
  </bookViews>
  <sheets>
    <sheet name="Summary of Costs" sheetId="1" r:id="rId1"/>
    <sheet name="AE" sheetId="2" r:id="rId2"/>
    <sheet name="BE" sheetId="3" r:id="rId3"/>
    <sheet name="CES" sheetId="4" r:id="rId4"/>
    <sheet name="DT" sheetId="5" r:id="rId5"/>
    <sheet name="DV" sheetId="6" r:id="rId6"/>
    <sheet name="LU" sheetId="7" r:id="rId7"/>
    <sheet name="LL" sheetId="8" r:id="rId8"/>
    <sheet name="MQ" sheetId="9" r:id="rId9"/>
    <sheet name="NV" sheetId="10" r:id="rId10"/>
    <sheet name="RS" sheetId="11" r:id="rId11"/>
    <sheet name="STE" sheetId="12" r:id="rId12"/>
    <sheet name="SP" sheetId="13" r:id="rId13"/>
    <sheet name="SR" sheetId="14" r:id="rId14"/>
    <sheet name="VA" sheetId="15" r:id="rId15"/>
    <sheet name="GES" sheetId="16" r:id="rId16"/>
    <sheet name="Middle Schools" sheetId="17" r:id="rId17"/>
    <sheet name="DPA " sheetId="18" r:id="rId18"/>
    <sheet name="RTC" sheetId="19" r:id="rId19"/>
  </sheets>
  <definedNames/>
  <calcPr fullCalcOnLoad="1"/>
</workbook>
</file>

<file path=xl/sharedStrings.xml><?xml version="1.0" encoding="utf-8"?>
<sst xmlns="http://schemas.openxmlformats.org/spreadsheetml/2006/main" count="3083" uniqueCount="182">
  <si>
    <t>Category</t>
  </si>
  <si>
    <t>Price</t>
  </si>
  <si>
    <t>Source</t>
  </si>
  <si>
    <t>Fiction</t>
  </si>
  <si>
    <t>Rigby</t>
  </si>
  <si>
    <t>10 titles per level</t>
  </si>
  <si>
    <t>Scholastic</t>
  </si>
  <si>
    <t>Macmillan/McGraw-Hill</t>
  </si>
  <si>
    <t>Non-Fiction</t>
  </si>
  <si>
    <t xml:space="preserve">  Big Books</t>
  </si>
  <si>
    <t>K-3 Big Book Library in Spanish</t>
  </si>
  <si>
    <t>Mondo Publishing</t>
  </si>
  <si>
    <t>Shared Reading (Lower grades)</t>
  </si>
  <si>
    <t>Follett and Lectorum</t>
  </si>
  <si>
    <t>Folktales</t>
  </si>
  <si>
    <t>Chapter Books</t>
  </si>
  <si>
    <t>Follett, Lectorum or Booksource</t>
  </si>
  <si>
    <t>Magazines</t>
  </si>
  <si>
    <t>Read Aloud and Shared Reading</t>
  </si>
  <si>
    <t>Fiction (current)</t>
  </si>
  <si>
    <t>High Interest, Low level</t>
  </si>
  <si>
    <t>SPED, ELL</t>
  </si>
  <si>
    <t>Resources Availabe</t>
  </si>
  <si>
    <r>
      <t>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>-6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(R-Z)</t>
    </r>
  </si>
  <si>
    <t xml:space="preserve">Guided Reading </t>
  </si>
  <si>
    <t xml:space="preserve">Level  I               Nivel15-16  </t>
  </si>
  <si>
    <t>Level J     Nivel 17-18</t>
  </si>
  <si>
    <t>20 titles Available              (6 Pack per title)</t>
  </si>
  <si>
    <t>21 titles Available        (6 pack per title)</t>
  </si>
  <si>
    <t>19 titles                                       (6 pack per title)</t>
  </si>
  <si>
    <t>5 titles Available           (6 copies of each title per level)</t>
  </si>
  <si>
    <t>3rd(N-Q) Levels 10-12</t>
  </si>
  <si>
    <t>Levels A-D Nivel 1-6</t>
  </si>
  <si>
    <t>Level H                      Nivel12-14</t>
  </si>
  <si>
    <t>Level K    Nivel 19-20</t>
  </si>
  <si>
    <t>2nd(J-M) Levels 7-9</t>
  </si>
  <si>
    <t>53 titles Available           (6 pack per title)</t>
  </si>
  <si>
    <t>19 Titles available           (6 Pack per title)</t>
  </si>
  <si>
    <t>Level J Nivel 17-18</t>
  </si>
  <si>
    <t>Level K Nivel 19-20</t>
  </si>
  <si>
    <t>4 titles                                 (6 pack per title)</t>
  </si>
  <si>
    <t>4 titles                                           (6 pack per title)</t>
  </si>
  <si>
    <t>25 titles                                   (6 pack per title)</t>
  </si>
  <si>
    <t>Shared Reading (paired w/English)</t>
  </si>
  <si>
    <t>Grades K - 3</t>
  </si>
  <si>
    <t>Grades 4-6</t>
  </si>
  <si>
    <t>60 titles Available          (1 per title)</t>
  </si>
  <si>
    <t>45 titles Available           (1 per title)</t>
  </si>
  <si>
    <t>Read Alouds (paired w/ English)</t>
  </si>
  <si>
    <t>60 Titles Available                (6 copies per title)</t>
  </si>
  <si>
    <t>Levels J-M                Accessible  content for ELLs</t>
  </si>
  <si>
    <t>Levels A-D   Levels 1-4</t>
  </si>
  <si>
    <t>40 titles                                          (6 Pack per title)</t>
  </si>
  <si>
    <t>Shared Reading</t>
  </si>
  <si>
    <t>60 Titles Available                    (6 copies per title</t>
  </si>
  <si>
    <t>K - 3</t>
  </si>
  <si>
    <t>Shared Reading (paired w/Spanish)</t>
  </si>
  <si>
    <t>Big Book</t>
  </si>
  <si>
    <r>
      <t xml:space="preserve"> 16 Titles Available </t>
    </r>
    <r>
      <rPr>
        <sz val="9"/>
        <rFont val="Arial"/>
        <family val="2"/>
      </rPr>
      <t>(Same titles selected from Spanish)</t>
    </r>
  </si>
  <si>
    <t>Read Alouds (paired w/ Spanish)</t>
  </si>
  <si>
    <t>Unit</t>
  </si>
  <si>
    <t>6 pack</t>
  </si>
  <si>
    <t>grade level kit</t>
  </si>
  <si>
    <t>each</t>
  </si>
  <si>
    <t>each Hardcover</t>
  </si>
  <si>
    <t>each paper back</t>
  </si>
  <si>
    <t>each hardcover</t>
  </si>
  <si>
    <t>Quantity</t>
  </si>
  <si>
    <t>Final Cost</t>
  </si>
  <si>
    <t>Read Alouds 1 per title</t>
  </si>
  <si>
    <t>16 titles set</t>
  </si>
  <si>
    <r>
      <t>5 titles Available</t>
    </r>
    <r>
      <rPr>
        <sz val="8"/>
        <rFont val="Arial"/>
        <family val="2"/>
      </rPr>
      <t xml:space="preserve"> per level</t>
    </r>
    <r>
      <rPr>
        <sz val="12"/>
        <rFont val="Arial"/>
        <family val="2"/>
      </rPr>
      <t xml:space="preserve">        (6 copies of each title per level)</t>
    </r>
  </si>
  <si>
    <r>
      <t xml:space="preserve">5 titles Available  </t>
    </r>
    <r>
      <rPr>
        <sz val="8"/>
        <rFont val="Arial"/>
        <family val="2"/>
      </rPr>
      <t xml:space="preserve">per title </t>
    </r>
    <r>
      <rPr>
        <sz val="12"/>
        <rFont val="Arial"/>
        <family val="2"/>
      </rPr>
      <t xml:space="preserve">        (6 copies of each title per level)</t>
    </r>
  </si>
  <si>
    <t>Anthony Elem</t>
  </si>
  <si>
    <t>Berino Elem</t>
  </si>
  <si>
    <t>Chaparral Elem</t>
  </si>
  <si>
    <t>Desert Trail Elem</t>
  </si>
  <si>
    <t>Desert View Elem</t>
  </si>
  <si>
    <t>La Union Elem</t>
  </si>
  <si>
    <t>Loma Linda Elem</t>
  </si>
  <si>
    <t>Mesquite Elem</t>
  </si>
  <si>
    <t>North Valley Elem</t>
  </si>
  <si>
    <t>Riverside Elem</t>
  </si>
  <si>
    <t>Santa Teresa Elem</t>
  </si>
  <si>
    <t>Sunland Park Elem</t>
  </si>
  <si>
    <t>Sunrise Elem</t>
  </si>
  <si>
    <t>Vado Elem</t>
  </si>
  <si>
    <t>Gadsden Elem</t>
  </si>
  <si>
    <t>Grades K - 2</t>
  </si>
  <si>
    <t>Approx 20 Titles available</t>
  </si>
  <si>
    <t>Levels J-N</t>
  </si>
  <si>
    <t>Levels O - Z</t>
  </si>
  <si>
    <t>10 Titles per level (kit)</t>
  </si>
  <si>
    <t>kit</t>
  </si>
  <si>
    <t>Kit</t>
  </si>
  <si>
    <t>Levels or Grade</t>
  </si>
  <si>
    <t>Spanish</t>
  </si>
  <si>
    <r>
      <t xml:space="preserve">Spanish </t>
    </r>
    <r>
      <rPr>
        <b/>
        <sz val="8"/>
        <rFont val="Arial"/>
        <family val="2"/>
      </rPr>
      <t>(cont)</t>
    </r>
  </si>
  <si>
    <t>English</t>
  </si>
  <si>
    <t>Subtotal</t>
  </si>
  <si>
    <t>Shipping &amp; Handling 10%</t>
  </si>
  <si>
    <t>Total Cost</t>
  </si>
  <si>
    <r>
      <t xml:space="preserve"> Spanish </t>
    </r>
    <r>
      <rPr>
        <b/>
        <sz val="8"/>
        <rFont val="Arial"/>
        <family val="2"/>
      </rPr>
      <t>(cont)</t>
    </r>
  </si>
  <si>
    <t xml:space="preserve"> Spanish</t>
  </si>
  <si>
    <t xml:space="preserve"> English</t>
  </si>
  <si>
    <t>Grades K - 1</t>
  </si>
  <si>
    <t>Grade 2</t>
  </si>
  <si>
    <t>Grade 3</t>
  </si>
  <si>
    <t>Grade 4</t>
  </si>
  <si>
    <t>Grade 5</t>
  </si>
  <si>
    <t>Grade 6</t>
  </si>
  <si>
    <t>Hacia Adelante</t>
  </si>
  <si>
    <t>A Toda marcha</t>
  </si>
  <si>
    <t>Alcanza las Estrellas</t>
  </si>
  <si>
    <t>Haz la diferencia</t>
  </si>
  <si>
    <t>Echale un vistazo</t>
  </si>
  <si>
    <t>Rueda que te rueda</t>
  </si>
  <si>
    <t>Listos para el despegue</t>
  </si>
  <si>
    <t>Girros y piruetas</t>
  </si>
  <si>
    <t>A descubrir maravillas</t>
  </si>
  <si>
    <t>Que Atrapada</t>
  </si>
  <si>
    <t>Sobre Ruedas</t>
  </si>
  <si>
    <t>Zambullete</t>
  </si>
  <si>
    <t>Harcourt      Villa Cuentos</t>
  </si>
  <si>
    <t>Student Textbooks</t>
  </si>
  <si>
    <t>Reader's Theater</t>
  </si>
  <si>
    <t>Benchmark Education</t>
  </si>
  <si>
    <t>six pack</t>
  </si>
  <si>
    <t xml:space="preserve">6 titles Available </t>
  </si>
  <si>
    <t>Language Arts</t>
  </si>
  <si>
    <t>Novels/Trade Books</t>
  </si>
  <si>
    <t>7 - 8</t>
  </si>
  <si>
    <t>Perma Bound</t>
  </si>
  <si>
    <t>CMS, GMS, STMS</t>
  </si>
  <si>
    <t>all 3 RPTs developed list</t>
  </si>
  <si>
    <t>Trade Books and Teacher Guides</t>
  </si>
  <si>
    <t>70 titles @ 30 copies each</t>
  </si>
  <si>
    <t>8 titles @ 15 copies each</t>
  </si>
  <si>
    <t>3 titles @ 10 copies each</t>
  </si>
  <si>
    <t>7</t>
  </si>
  <si>
    <t>Pearson</t>
  </si>
  <si>
    <t xml:space="preserve">The Reader's Journey Student Work Text (Non Consumable) </t>
  </si>
  <si>
    <t>8</t>
  </si>
  <si>
    <t>Anchor Books</t>
  </si>
  <si>
    <t>Subtotal for Languag Arts</t>
  </si>
  <si>
    <t>Shipping and Handling 10%</t>
  </si>
  <si>
    <t>Total Expense for LA</t>
  </si>
  <si>
    <t>107 Titles Available - Each School will be allowed to choose 20 titles and get 10 copies of each title</t>
  </si>
  <si>
    <t>DPA will get the entire Grade 7 list of anchor books which covers reading levels from 5th thru 8th grade</t>
  </si>
  <si>
    <t>DPA</t>
  </si>
  <si>
    <t>RTC</t>
  </si>
  <si>
    <t>Pearson/Scott Foresman</t>
  </si>
  <si>
    <t>Grade 4 comprehensive Literacy Program</t>
  </si>
  <si>
    <t>4</t>
  </si>
  <si>
    <t>Literacy Program</t>
  </si>
  <si>
    <t>5</t>
  </si>
  <si>
    <t>Grade 5 comprehensive Literacy Program</t>
  </si>
  <si>
    <t>Chaparral Middle School</t>
  </si>
  <si>
    <t>Gadsden Middle School</t>
  </si>
  <si>
    <t>Santa Teresa Middle School</t>
  </si>
  <si>
    <t xml:space="preserve">Spanish Books </t>
  </si>
  <si>
    <t>Glencoe</t>
  </si>
  <si>
    <t>Non Native Spanish 1</t>
  </si>
  <si>
    <t>Non Native Spanish 2</t>
  </si>
  <si>
    <t>Native Spanish 1</t>
  </si>
  <si>
    <t>Native Spanish 2</t>
  </si>
  <si>
    <t>Subtotal for Spanish</t>
  </si>
  <si>
    <t>Total Expense for Spanish</t>
  </si>
  <si>
    <t>Shipping and Handling 5%</t>
  </si>
  <si>
    <t>The middle schools will be offering high school credit for Spanish, therefore they will be using the text that the high schools adopted last  year.</t>
  </si>
  <si>
    <t>Total Expense for Mid School</t>
  </si>
  <si>
    <t>Modern Classical Native Languages</t>
  </si>
  <si>
    <t>see quote</t>
  </si>
  <si>
    <t>Novels/Trade books</t>
  </si>
  <si>
    <t>Elementary Subtotal</t>
  </si>
  <si>
    <t>Middle School Subtotal</t>
  </si>
  <si>
    <t>Other Programs Subtotal</t>
  </si>
  <si>
    <t>Instructional Resources Department</t>
  </si>
  <si>
    <t>2010 - 2011 Textbook Adoption Proposal</t>
  </si>
  <si>
    <t>K - 8 Language Arts and Modern Classical Native Languages</t>
  </si>
  <si>
    <t>Summary of Cost by School</t>
  </si>
  <si>
    <t>Total Cost for 2010 - 11 Textbook Adoption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</si>
</sst>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36"/>
      <name val="Arial"/>
      <family val="2"/>
    </font>
    <font>
      <b/>
      <sz val="14"/>
      <color indexed="62"/>
      <name val="Arial"/>
      <family val="2"/>
    </font>
    <font>
      <b/>
      <sz val="1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7" tint="-0.24997000396251678"/>
      <name val="Arial"/>
      <family val="2"/>
    </font>
    <font>
      <b/>
      <sz val="14"/>
      <color theme="3" tint="0.39998000860214233"/>
      <name val="Arial"/>
      <family val="2"/>
    </font>
    <font>
      <b/>
      <sz val="14"/>
      <color theme="7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2" fillId="0" borderId="13" xfId="0" applyFont="1" applyBorder="1" applyAlignment="1">
      <alignment horizontal="center" wrapText="1"/>
    </xf>
    <xf numFmtId="168" fontId="52" fillId="0" borderId="14" xfId="0" applyNumberFormat="1" applyFont="1" applyBorder="1" applyAlignment="1">
      <alignment/>
    </xf>
    <xf numFmtId="168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43.8515625" style="0" customWidth="1"/>
    <col min="3" max="3" width="38.28125" style="0" customWidth="1"/>
    <col min="4" max="4" width="36.140625" style="0" bestFit="1" customWidth="1"/>
    <col min="5" max="5" width="15.421875" style="0" customWidth="1"/>
  </cols>
  <sheetData>
    <row r="1" spans="2:5" ht="18">
      <c r="B1" s="49" t="s">
        <v>177</v>
      </c>
      <c r="C1" s="49"/>
      <c r="E1" s="43"/>
    </row>
    <row r="2" spans="2:5" ht="15">
      <c r="B2" s="50" t="s">
        <v>178</v>
      </c>
      <c r="C2" s="50"/>
      <c r="E2" s="42"/>
    </row>
    <row r="3" spans="2:5" ht="15">
      <c r="B3" s="50" t="s">
        <v>179</v>
      </c>
      <c r="C3" s="50"/>
      <c r="E3" s="42"/>
    </row>
    <row r="4" spans="2:5" ht="15.75">
      <c r="B4" s="51" t="s">
        <v>180</v>
      </c>
      <c r="C4" s="51"/>
      <c r="E4" s="42"/>
    </row>
    <row r="5" spans="2:3" ht="15.75">
      <c r="B5" s="25" t="s">
        <v>73</v>
      </c>
      <c r="C5" s="41">
        <v>14874.94</v>
      </c>
    </row>
    <row r="6" spans="2:3" ht="15.75">
      <c r="B6" s="25" t="s">
        <v>74</v>
      </c>
      <c r="C6" s="41">
        <v>17255.37</v>
      </c>
    </row>
    <row r="7" spans="2:3" ht="15.75">
      <c r="B7" s="25" t="s">
        <v>75</v>
      </c>
      <c r="C7" s="41">
        <v>9963.31</v>
      </c>
    </row>
    <row r="8" spans="2:5" ht="15.75">
      <c r="B8" s="25" t="s">
        <v>76</v>
      </c>
      <c r="C8" s="41">
        <v>11261.31</v>
      </c>
      <c r="E8" s="24"/>
    </row>
    <row r="9" spans="2:5" ht="15.75">
      <c r="B9" s="25" t="s">
        <v>77</v>
      </c>
      <c r="C9" s="41">
        <v>7332.55</v>
      </c>
      <c r="E9" s="24"/>
    </row>
    <row r="10" spans="2:5" ht="15.75">
      <c r="B10" s="25" t="s">
        <v>78</v>
      </c>
      <c r="C10" s="41">
        <v>8632.36</v>
      </c>
      <c r="E10" s="24"/>
    </row>
    <row r="11" spans="2:5" ht="15.75">
      <c r="B11" s="25" t="s">
        <v>79</v>
      </c>
      <c r="C11" s="41">
        <v>8543.21</v>
      </c>
      <c r="E11" s="24"/>
    </row>
    <row r="12" spans="2:3" ht="15.75">
      <c r="B12" s="25" t="s">
        <v>80</v>
      </c>
      <c r="C12" s="41">
        <v>19287.29</v>
      </c>
    </row>
    <row r="13" spans="2:3" ht="15.75">
      <c r="B13" s="25" t="s">
        <v>81</v>
      </c>
      <c r="C13" s="41">
        <v>18815.39</v>
      </c>
    </row>
    <row r="14" spans="2:5" ht="15.75">
      <c r="B14" s="25" t="s">
        <v>82</v>
      </c>
      <c r="C14" s="41">
        <v>14059.71</v>
      </c>
      <c r="E14" s="24"/>
    </row>
    <row r="15" spans="2:5" ht="15.75">
      <c r="B15" s="25" t="s">
        <v>83</v>
      </c>
      <c r="C15" s="41">
        <v>8432.99</v>
      </c>
      <c r="E15" s="24"/>
    </row>
    <row r="16" spans="2:5" ht="15.75">
      <c r="B16" s="25" t="s">
        <v>84</v>
      </c>
      <c r="C16" s="41">
        <v>13460.65</v>
      </c>
      <c r="E16" s="24"/>
    </row>
    <row r="17" spans="2:5" ht="15.75">
      <c r="B17" s="25" t="s">
        <v>85</v>
      </c>
      <c r="C17" s="41">
        <v>2871.5</v>
      </c>
      <c r="E17" s="24"/>
    </row>
    <row r="18" spans="2:3" ht="15.75">
      <c r="B18" s="25" t="s">
        <v>86</v>
      </c>
      <c r="C18" s="41">
        <v>9690.23</v>
      </c>
    </row>
    <row r="19" spans="2:3" ht="15.75">
      <c r="B19" s="25" t="s">
        <v>87</v>
      </c>
      <c r="C19" s="41">
        <v>27657.19</v>
      </c>
    </row>
    <row r="20" spans="2:3" ht="18">
      <c r="B20" s="47" t="s">
        <v>174</v>
      </c>
      <c r="C20" s="46">
        <f>SUM(C5:C19)</f>
        <v>192138</v>
      </c>
    </row>
    <row r="21" spans="2:3" ht="15.75">
      <c r="B21" s="25" t="s">
        <v>157</v>
      </c>
      <c r="C21" s="41">
        <v>54844.32</v>
      </c>
    </row>
    <row r="22" spans="2:3" ht="15.75">
      <c r="B22" s="25" t="s">
        <v>158</v>
      </c>
      <c r="C22" s="41">
        <v>54844.32</v>
      </c>
    </row>
    <row r="23" spans="2:3" ht="15.75">
      <c r="B23" s="25" t="s">
        <v>159</v>
      </c>
      <c r="C23" s="41">
        <v>54844.32</v>
      </c>
    </row>
    <row r="24" spans="2:3" ht="18">
      <c r="B24" s="48" t="s">
        <v>175</v>
      </c>
      <c r="C24" s="46">
        <f>SUM(C21:C23)</f>
        <v>164532.96</v>
      </c>
    </row>
    <row r="25" spans="2:3" ht="15.75">
      <c r="B25" s="25" t="s">
        <v>150</v>
      </c>
      <c r="C25" s="41">
        <v>5855.23</v>
      </c>
    </row>
    <row r="26" spans="2:3" ht="15.75">
      <c r="B26" s="25" t="s">
        <v>149</v>
      </c>
      <c r="C26" s="41">
        <v>6246.41</v>
      </c>
    </row>
    <row r="27" spans="2:3" ht="18.75" thickBot="1">
      <c r="B27" s="47" t="s">
        <v>176</v>
      </c>
      <c r="C27" s="46">
        <f>SUM(C25:C26)</f>
        <v>12101.64</v>
      </c>
    </row>
    <row r="28" spans="2:3" ht="41.25" thickBot="1">
      <c r="B28" s="44" t="s">
        <v>181</v>
      </c>
      <c r="C28" s="45">
        <f>C20+C24+C27</f>
        <v>368772.6</v>
      </c>
    </row>
  </sheetData>
  <sheetProtection/>
  <mergeCells count="4">
    <mergeCell ref="B1:C1"/>
    <mergeCell ref="B2:C2"/>
    <mergeCell ref="B3:C3"/>
    <mergeCell ref="B4:C4"/>
  </mergeCells>
  <printOptions/>
  <pageMargins left="1.5" right="1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6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103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>
        <v>10</v>
      </c>
      <c r="I11" s="8">
        <f t="shared" si="0"/>
        <v>313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>
        <v>4</v>
      </c>
      <c r="I12" s="8">
        <f t="shared" si="0"/>
        <v>165.2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>
        <v>4</v>
      </c>
      <c r="I13" s="8">
        <f t="shared" si="0"/>
        <v>165.2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1</v>
      </c>
      <c r="I14" s="8">
        <f>G14*H14</f>
        <v>520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97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45" customHeight="1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/>
      <c r="I29" s="8">
        <f aca="true" t="shared" si="2" ref="I29:I35">G29*H29</f>
        <v>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/>
      <c r="I30" s="8">
        <f t="shared" si="2"/>
        <v>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2"/>
        <v>156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>
        <v>180</v>
      </c>
      <c r="I34" s="8">
        <f t="shared" si="2"/>
        <v>1260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4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>
        <v>40</v>
      </c>
      <c r="I37" s="8">
        <f>G37*H37</f>
        <v>1268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>
        <v>5</v>
      </c>
      <c r="I38" s="8">
        <f>G38*H38</f>
        <v>1749.75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>
        <v>12</v>
      </c>
      <c r="I39" s="8">
        <f>G39*H39</f>
        <v>4319.4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>
        <v>4</v>
      </c>
      <c r="I40" s="8">
        <f>G40*H40</f>
        <v>1159.8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3"/>
        <v>156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/>
      <c r="I44" s="8">
        <f t="shared" si="3"/>
        <v>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4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4"/>
      <c r="I48" s="8">
        <f t="shared" si="3"/>
        <v>0</v>
      </c>
    </row>
    <row r="49" spans="6:9" ht="15.75">
      <c r="F49" s="52" t="s">
        <v>99</v>
      </c>
      <c r="G49" s="52"/>
      <c r="H49" s="52"/>
      <c r="I49" s="15">
        <f>SUM(I3:I48)</f>
        <v>17104.899999999998</v>
      </c>
    </row>
    <row r="50" spans="6:9" ht="15.75">
      <c r="F50" s="52" t="s">
        <v>100</v>
      </c>
      <c r="G50" s="52"/>
      <c r="H50" s="52"/>
      <c r="I50" s="15">
        <f>I49*0.1</f>
        <v>1710.4899999999998</v>
      </c>
    </row>
    <row r="51" spans="6:9" ht="15.75">
      <c r="F51" s="52" t="s">
        <v>101</v>
      </c>
      <c r="G51" s="52"/>
      <c r="H51" s="52"/>
      <c r="I51" s="14">
        <f>I49+I50</f>
        <v>18815.39</v>
      </c>
    </row>
  </sheetData>
  <sheetProtection/>
  <mergeCells count="23">
    <mergeCell ref="F49:H49"/>
    <mergeCell ref="F50:H50"/>
    <mergeCell ref="F51:H51"/>
    <mergeCell ref="A17:A28"/>
    <mergeCell ref="B17:B28"/>
    <mergeCell ref="D17:D28"/>
    <mergeCell ref="B37:B39"/>
    <mergeCell ref="B29:B30"/>
    <mergeCell ref="D29:D30"/>
    <mergeCell ref="B31:B32"/>
    <mergeCell ref="A31:A32"/>
    <mergeCell ref="D31:D32"/>
    <mergeCell ref="A29:A30"/>
    <mergeCell ref="A45:A46"/>
    <mergeCell ref="D45:D46"/>
    <mergeCell ref="B45:B46"/>
    <mergeCell ref="A37:A40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North Valley Elementary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6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>
        <v>15</v>
      </c>
      <c r="I4" s="8">
        <f t="shared" si="0"/>
        <v>469.5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>
        <v>15</v>
      </c>
      <c r="I5" s="8">
        <f t="shared" si="0"/>
        <v>619.5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1</v>
      </c>
      <c r="I14" s="8">
        <f>G14*H14</f>
        <v>520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102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21.75" customHeight="1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30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>
        <v>20</v>
      </c>
      <c r="I29" s="8">
        <f aca="true" t="shared" si="2" ref="I29:I35">G29*H29</f>
        <v>300</v>
      </c>
    </row>
    <row r="30" spans="1:9" ht="34.5" customHeight="1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>
        <v>20</v>
      </c>
      <c r="I30" s="8">
        <f t="shared" si="2"/>
        <v>300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>
        <v>20</v>
      </c>
      <c r="I31" s="8">
        <f t="shared" si="2"/>
        <v>300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>
        <v>20</v>
      </c>
      <c r="I32" s="8">
        <f t="shared" si="2"/>
        <v>300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2"/>
        <v>156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>
        <v>180</v>
      </c>
      <c r="I34" s="8">
        <f t="shared" si="2"/>
        <v>1260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20"/>
      <c r="I35" s="8">
        <f t="shared" si="2"/>
        <v>0</v>
      </c>
    </row>
    <row r="36" spans="1:9" ht="31.5">
      <c r="A36" s="17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>
        <v>40</v>
      </c>
      <c r="I37" s="8">
        <f>G37*H37</f>
        <v>1268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/>
      <c r="I38" s="8">
        <f>G38*H38</f>
        <v>0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/>
      <c r="I40" s="8">
        <f>G40*H40</f>
        <v>0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3"/>
        <v>156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180</v>
      </c>
      <c r="I44" s="8">
        <f t="shared" si="3"/>
        <v>1260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20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9"/>
      <c r="I48" s="8">
        <f t="shared" si="3"/>
        <v>0</v>
      </c>
    </row>
    <row r="49" spans="6:9" ht="15.75">
      <c r="F49" s="52" t="s">
        <v>99</v>
      </c>
      <c r="G49" s="52"/>
      <c r="H49" s="52"/>
      <c r="I49" s="15">
        <f>SUM(I3:I48)</f>
        <v>12781.55</v>
      </c>
    </row>
    <row r="50" spans="6:9" ht="15.75">
      <c r="F50" s="52" t="s">
        <v>100</v>
      </c>
      <c r="G50" s="52"/>
      <c r="H50" s="52"/>
      <c r="I50" s="15">
        <f>I49*0.1</f>
        <v>1278.155</v>
      </c>
    </row>
    <row r="51" spans="6:9" ht="15.75">
      <c r="F51" s="52" t="s">
        <v>101</v>
      </c>
      <c r="G51" s="52"/>
      <c r="H51" s="52"/>
      <c r="I51" s="14">
        <f>I49+I50</f>
        <v>14059.705</v>
      </c>
    </row>
  </sheetData>
  <sheetProtection/>
  <mergeCells count="23">
    <mergeCell ref="F49:H49"/>
    <mergeCell ref="F50:H50"/>
    <mergeCell ref="F51:H51"/>
    <mergeCell ref="A17:A28"/>
    <mergeCell ref="B17:B28"/>
    <mergeCell ref="D17:D28"/>
    <mergeCell ref="B37:B39"/>
    <mergeCell ref="B29:B30"/>
    <mergeCell ref="D29:D30"/>
    <mergeCell ref="B31:B32"/>
    <mergeCell ref="A31:A32"/>
    <mergeCell ref="D31:D32"/>
    <mergeCell ref="A29:A30"/>
    <mergeCell ref="A45:A46"/>
    <mergeCell ref="D45:D46"/>
    <mergeCell ref="B45:B46"/>
    <mergeCell ref="A37:A40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Riverside Elementary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37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97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45" customHeight="1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/>
      <c r="I29" s="8">
        <f aca="true" t="shared" si="2" ref="I29:I35">G29*H29</f>
        <v>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/>
      <c r="I30" s="8">
        <f t="shared" si="2"/>
        <v>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/>
      <c r="I33" s="8">
        <f t="shared" si="2"/>
        <v>0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>
        <v>180</v>
      </c>
      <c r="I34" s="8">
        <f t="shared" si="2"/>
        <v>1260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4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/>
      <c r="I38" s="8">
        <f>G38*H38</f>
        <v>0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>
        <v>4</v>
      </c>
      <c r="I40" s="8">
        <f>G40*H40</f>
        <v>1159.8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/>
      <c r="I43" s="8">
        <f t="shared" si="3"/>
        <v>0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/>
      <c r="I44" s="8">
        <f t="shared" si="3"/>
        <v>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9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20"/>
      <c r="I48" s="8">
        <f t="shared" si="3"/>
        <v>0</v>
      </c>
    </row>
    <row r="49" spans="6:9" ht="15.75">
      <c r="F49" s="52" t="s">
        <v>99</v>
      </c>
      <c r="G49" s="52"/>
      <c r="H49" s="52"/>
      <c r="I49" s="15">
        <f>SUM(I3:I48)</f>
        <v>7666.349999999999</v>
      </c>
    </row>
    <row r="50" spans="6:9" ht="15.75">
      <c r="F50" s="52" t="s">
        <v>100</v>
      </c>
      <c r="G50" s="52"/>
      <c r="H50" s="52"/>
      <c r="I50" s="15">
        <f>I49*0.1</f>
        <v>766.635</v>
      </c>
    </row>
    <row r="51" spans="6:9" ht="15.75">
      <c r="F51" s="52" t="s">
        <v>101</v>
      </c>
      <c r="G51" s="52"/>
      <c r="H51" s="52"/>
      <c r="I51" s="14">
        <f>I49+I50</f>
        <v>8432.984999999999</v>
      </c>
    </row>
  </sheetData>
  <sheetProtection/>
  <mergeCells count="23">
    <mergeCell ref="B29:B30"/>
    <mergeCell ref="D29:D30"/>
    <mergeCell ref="B31:B32"/>
    <mergeCell ref="F50:H50"/>
    <mergeCell ref="F51:H51"/>
    <mergeCell ref="A17:A28"/>
    <mergeCell ref="B17:B28"/>
    <mergeCell ref="D17:D28"/>
    <mergeCell ref="A37:A40"/>
    <mergeCell ref="B37:B39"/>
    <mergeCell ref="A31:A32"/>
    <mergeCell ref="D31:D32"/>
    <mergeCell ref="A29:A30"/>
    <mergeCell ref="F49:H49"/>
    <mergeCell ref="B3:B10"/>
    <mergeCell ref="D3:D7"/>
    <mergeCell ref="D8:D9"/>
    <mergeCell ref="A3:A13"/>
    <mergeCell ref="B11:B13"/>
    <mergeCell ref="D11:D13"/>
    <mergeCell ref="A45:A46"/>
    <mergeCell ref="D45:D46"/>
    <mergeCell ref="B45:B46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Santa Teresa Elementary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0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>
        <v>15</v>
      </c>
      <c r="I4" s="8">
        <f t="shared" si="0"/>
        <v>469.5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>
        <v>15</v>
      </c>
      <c r="I5" s="8">
        <f t="shared" si="0"/>
        <v>619.5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>
        <v>10</v>
      </c>
      <c r="I11" s="8">
        <f t="shared" si="0"/>
        <v>313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>
        <v>4</v>
      </c>
      <c r="I12" s="8">
        <f t="shared" si="0"/>
        <v>165.2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>
        <v>4</v>
      </c>
      <c r="I13" s="8">
        <f t="shared" si="0"/>
        <v>165.2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97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45" customHeight="1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>
        <v>20</v>
      </c>
      <c r="I29" s="8">
        <f aca="true" t="shared" si="2" ref="I29:I35">G29*H29</f>
        <v>300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>
        <v>20</v>
      </c>
      <c r="I30" s="8">
        <f t="shared" si="2"/>
        <v>300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>
        <v>20</v>
      </c>
      <c r="I31" s="8">
        <f t="shared" si="2"/>
        <v>300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>
        <v>20</v>
      </c>
      <c r="I32" s="8">
        <f t="shared" si="2"/>
        <v>300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2"/>
        <v>156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>
        <v>180</v>
      </c>
      <c r="I34" s="8">
        <f t="shared" si="2"/>
        <v>1260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20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/>
      <c r="I38" s="8">
        <f>G38*H38</f>
        <v>0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/>
      <c r="I40" s="8">
        <f>G40*H40</f>
        <v>0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3"/>
        <v>156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180</v>
      </c>
      <c r="I44" s="8">
        <f t="shared" si="3"/>
        <v>1260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>
        <v>20</v>
      </c>
      <c r="I45" s="8">
        <f t="shared" si="3"/>
        <v>300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>
        <v>20</v>
      </c>
      <c r="I46" s="8">
        <f t="shared" si="3"/>
        <v>300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9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9"/>
      <c r="I48" s="8">
        <f t="shared" si="3"/>
        <v>0</v>
      </c>
    </row>
    <row r="49" spans="6:9" ht="15.75">
      <c r="F49" s="52" t="s">
        <v>99</v>
      </c>
      <c r="G49" s="52"/>
      <c r="H49" s="52"/>
      <c r="I49" s="15">
        <f>SUM(I3:I48)</f>
        <v>12236.949999999999</v>
      </c>
    </row>
    <row r="50" spans="6:9" ht="15.75">
      <c r="F50" s="52" t="s">
        <v>100</v>
      </c>
      <c r="G50" s="52"/>
      <c r="H50" s="52"/>
      <c r="I50" s="15">
        <f>I49*0.1</f>
        <v>1223.695</v>
      </c>
    </row>
    <row r="51" spans="6:9" ht="15.75">
      <c r="F51" s="52" t="s">
        <v>101</v>
      </c>
      <c r="G51" s="52"/>
      <c r="H51" s="52"/>
      <c r="I51" s="14">
        <f>I49+I50</f>
        <v>13460.644999999999</v>
      </c>
    </row>
  </sheetData>
  <sheetProtection/>
  <mergeCells count="23">
    <mergeCell ref="B29:B30"/>
    <mergeCell ref="D29:D30"/>
    <mergeCell ref="B31:B32"/>
    <mergeCell ref="F50:H50"/>
    <mergeCell ref="F51:H51"/>
    <mergeCell ref="A17:A28"/>
    <mergeCell ref="B17:B28"/>
    <mergeCell ref="D17:D28"/>
    <mergeCell ref="A37:A40"/>
    <mergeCell ref="B37:B39"/>
    <mergeCell ref="A31:A32"/>
    <mergeCell ref="D31:D32"/>
    <mergeCell ref="A29:A30"/>
    <mergeCell ref="F49:H49"/>
    <mergeCell ref="B3:B10"/>
    <mergeCell ref="D3:D7"/>
    <mergeCell ref="D8:D9"/>
    <mergeCell ref="A3:A13"/>
    <mergeCell ref="B11:B13"/>
    <mergeCell ref="D11:D13"/>
    <mergeCell ref="A45:A46"/>
    <mergeCell ref="D45:D46"/>
    <mergeCell ref="B45:B46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Sunland Park Elementary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0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/>
      <c r="I6" s="8">
        <f t="shared" si="0"/>
        <v>0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/>
      <c r="I7" s="8">
        <f t="shared" si="0"/>
        <v>0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/>
      <c r="I8" s="8">
        <f t="shared" si="0"/>
        <v>0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/>
      <c r="I9" s="8">
        <f t="shared" si="0"/>
        <v>0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/>
      <c r="I10" s="8">
        <f t="shared" si="0"/>
        <v>0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1</v>
      </c>
      <c r="I14" s="8">
        <f>G14*H14</f>
        <v>520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102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45" customHeight="1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/>
      <c r="I29" s="8">
        <f aca="true" t="shared" si="2" ref="I29:I35">G29*H29</f>
        <v>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/>
      <c r="I30" s="8">
        <f t="shared" si="2"/>
        <v>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2"/>
        <v>156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/>
      <c r="I34" s="8">
        <f t="shared" si="2"/>
        <v>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20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/>
      <c r="I38" s="8">
        <f>G38*H38</f>
        <v>0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/>
      <c r="I40" s="8">
        <f>G40*H40</f>
        <v>0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3"/>
        <v>156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180</v>
      </c>
      <c r="I44" s="8">
        <f t="shared" si="3"/>
        <v>1260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9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4"/>
      <c r="I48" s="8">
        <f t="shared" si="3"/>
        <v>0</v>
      </c>
    </row>
    <row r="49" spans="6:9" ht="15.75">
      <c r="F49" s="52" t="s">
        <v>99</v>
      </c>
      <c r="G49" s="52"/>
      <c r="H49" s="52"/>
      <c r="I49" s="16">
        <f>SUM(I3:I48)</f>
        <v>2610.45</v>
      </c>
    </row>
    <row r="50" spans="6:9" ht="15.75">
      <c r="F50" s="52" t="s">
        <v>100</v>
      </c>
      <c r="G50" s="52"/>
      <c r="H50" s="52"/>
      <c r="I50" s="15">
        <f>I49*0.1</f>
        <v>261.045</v>
      </c>
    </row>
    <row r="51" spans="6:9" ht="15.75">
      <c r="F51" s="52" t="s">
        <v>101</v>
      </c>
      <c r="G51" s="52"/>
      <c r="H51" s="52"/>
      <c r="I51" s="14">
        <f>I49+I50</f>
        <v>2871.495</v>
      </c>
    </row>
  </sheetData>
  <sheetProtection/>
  <mergeCells count="23">
    <mergeCell ref="A17:A28"/>
    <mergeCell ref="B17:B28"/>
    <mergeCell ref="D17:D28"/>
    <mergeCell ref="F49:H49"/>
    <mergeCell ref="F50:H50"/>
    <mergeCell ref="F51:H51"/>
    <mergeCell ref="B37:B39"/>
    <mergeCell ref="B29:B30"/>
    <mergeCell ref="D29:D30"/>
    <mergeCell ref="B31:B32"/>
    <mergeCell ref="A31:A32"/>
    <mergeCell ref="D31:D32"/>
    <mergeCell ref="A29:A30"/>
    <mergeCell ref="A45:A46"/>
    <mergeCell ref="D45:D46"/>
    <mergeCell ref="B45:B46"/>
    <mergeCell ref="A37:A40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Sunrise Elementary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S51"/>
  <sheetViews>
    <sheetView zoomScalePageLayoutView="0" workbookViewId="0" topLeftCell="A40">
      <selection activeCell="F49" sqref="F49:I51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/>
      <c r="I6" s="8">
        <f t="shared" si="0"/>
        <v>0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/>
      <c r="I7" s="8">
        <f t="shared" si="0"/>
        <v>0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1</v>
      </c>
      <c r="I14" s="8">
        <f>G14*H14</f>
        <v>520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19" ht="31.5">
      <c r="A16" s="2" t="s">
        <v>97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  <c r="K16" s="12"/>
      <c r="L16" s="12"/>
      <c r="M16" s="12"/>
      <c r="N16" s="12"/>
      <c r="O16" s="12"/>
      <c r="P16" s="13"/>
      <c r="Q16" s="12"/>
      <c r="R16" s="13"/>
      <c r="S16" s="13"/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30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>
        <v>20</v>
      </c>
      <c r="I29" s="8">
        <f aca="true" t="shared" si="2" ref="I29:I35">G29*H29</f>
        <v>300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>
        <v>20</v>
      </c>
      <c r="I30" s="8">
        <f t="shared" si="2"/>
        <v>300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>
        <v>20</v>
      </c>
      <c r="I31" s="8">
        <f t="shared" si="2"/>
        <v>300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>
        <v>20</v>
      </c>
      <c r="I32" s="8">
        <f t="shared" si="2"/>
        <v>300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2"/>
        <v>156</v>
      </c>
    </row>
    <row r="34" spans="1:9" ht="45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/>
      <c r="I34" s="8">
        <f t="shared" si="2"/>
        <v>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20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>
        <v>1</v>
      </c>
      <c r="I38" s="8">
        <f>G38*H38</f>
        <v>349.95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>
        <v>4</v>
      </c>
      <c r="I40" s="8">
        <f>G40*H40</f>
        <v>1159.8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3"/>
        <v>156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180</v>
      </c>
      <c r="I44" s="8">
        <f t="shared" si="3"/>
        <v>1260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4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4"/>
      <c r="I48" s="8">
        <f t="shared" si="3"/>
        <v>0</v>
      </c>
    </row>
    <row r="49" spans="6:9" ht="15.75">
      <c r="F49" s="52" t="s">
        <v>99</v>
      </c>
      <c r="G49" s="52"/>
      <c r="H49" s="52"/>
      <c r="I49" s="16">
        <f>SUM(I3:I48)</f>
        <v>8809.3</v>
      </c>
    </row>
    <row r="50" spans="6:9" ht="15.75">
      <c r="F50" s="52" t="s">
        <v>100</v>
      </c>
      <c r="G50" s="52"/>
      <c r="H50" s="52"/>
      <c r="I50" s="15">
        <f>I49*0.1</f>
        <v>880.93</v>
      </c>
    </row>
    <row r="51" spans="6:9" ht="15.75">
      <c r="F51" s="52" t="s">
        <v>101</v>
      </c>
      <c r="G51" s="52"/>
      <c r="H51" s="52"/>
      <c r="I51" s="14">
        <f>I49+I50</f>
        <v>9690.23</v>
      </c>
    </row>
  </sheetData>
  <sheetProtection/>
  <mergeCells count="23">
    <mergeCell ref="F49:H49"/>
    <mergeCell ref="F50:H50"/>
    <mergeCell ref="F51:H51"/>
    <mergeCell ref="A17:A28"/>
    <mergeCell ref="B17:B28"/>
    <mergeCell ref="D17:D28"/>
    <mergeCell ref="B37:B39"/>
    <mergeCell ref="B29:B30"/>
    <mergeCell ref="D29:D30"/>
    <mergeCell ref="B31:B32"/>
    <mergeCell ref="A31:A32"/>
    <mergeCell ref="D31:D32"/>
    <mergeCell ref="A29:A30"/>
    <mergeCell ref="A45:A46"/>
    <mergeCell ref="D45:D46"/>
    <mergeCell ref="B45:B46"/>
    <mergeCell ref="A37:A40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Vado Elementary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S51"/>
  <sheetViews>
    <sheetView zoomScalePageLayoutView="0" workbookViewId="0" topLeftCell="A43">
      <selection activeCell="H58" sqref="H58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30</v>
      </c>
      <c r="I3" s="8">
        <f>G3*H3</f>
        <v>939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>
        <v>15</v>
      </c>
      <c r="I4" s="8">
        <f aca="true" t="shared" si="0" ref="I4:I48">G4*H4</f>
        <v>469.5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>
        <v>15</v>
      </c>
      <c r="I5" s="8">
        <f t="shared" si="0"/>
        <v>619.5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>
        <v>20</v>
      </c>
      <c r="I11" s="8">
        <f t="shared" si="0"/>
        <v>626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>
        <v>4</v>
      </c>
      <c r="I12" s="8">
        <f t="shared" si="0"/>
        <v>165.2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>
        <v>4</v>
      </c>
      <c r="I13" s="8">
        <f t="shared" si="0"/>
        <v>165.2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4</v>
      </c>
      <c r="I14" s="8">
        <f t="shared" si="0"/>
        <v>2080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9"/>
      <c r="I15" s="8">
        <f t="shared" si="0"/>
        <v>0</v>
      </c>
    </row>
    <row r="16" spans="1:19" ht="31.5">
      <c r="A16" s="2" t="s">
        <v>97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  <c r="K16" s="12"/>
      <c r="L16" s="12"/>
      <c r="M16" s="12"/>
      <c r="N16" s="12"/>
      <c r="O16" s="12"/>
      <c r="P16" s="13"/>
      <c r="Q16" s="12"/>
      <c r="R16" s="13"/>
      <c r="S16" s="13"/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t="shared" si="0"/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0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0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0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0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0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0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0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0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0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0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0"/>
        <v>63.5</v>
      </c>
    </row>
    <row r="29" spans="1:9" ht="30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>
        <v>30</v>
      </c>
      <c r="I29" s="8">
        <f t="shared" si="0"/>
        <v>450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>
        <v>30</v>
      </c>
      <c r="I30" s="8">
        <f t="shared" si="0"/>
        <v>450</v>
      </c>
    </row>
    <row r="31" spans="1:9" ht="30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>
        <v>30</v>
      </c>
      <c r="I31" s="8">
        <f>G31*H31</f>
        <v>450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>
        <v>30</v>
      </c>
      <c r="I32" s="8">
        <f>G32*H32</f>
        <v>450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0"/>
        <v>156</v>
      </c>
    </row>
    <row r="34" spans="1:9" ht="52.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>
        <v>200</v>
      </c>
      <c r="I34" s="8">
        <f t="shared" si="0"/>
        <v>1400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4"/>
      <c r="I35" s="8">
        <f t="shared" si="0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65" t="s">
        <v>24</v>
      </c>
      <c r="B37" s="68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>
        <v>40</v>
      </c>
      <c r="I37" s="8">
        <f>G37*H37</f>
        <v>1268</v>
      </c>
    </row>
    <row r="38" spans="1:9" ht="30" customHeight="1">
      <c r="A38" s="66"/>
      <c r="B38" s="69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>
        <v>5</v>
      </c>
      <c r="I38" s="8">
        <f>G38*H38</f>
        <v>1749.75</v>
      </c>
    </row>
    <row r="39" spans="1:9" ht="30" customHeight="1">
      <c r="A39" s="66"/>
      <c r="B39" s="70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>
        <v>12</v>
      </c>
      <c r="I39" s="8">
        <f>G39*H39</f>
        <v>4319.4</v>
      </c>
    </row>
    <row r="40" spans="1:9" ht="60">
      <c r="A40" s="67"/>
      <c r="B40" s="2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>
        <v>4</v>
      </c>
      <c r="I40" s="8">
        <f>G40*H40</f>
        <v>1159.8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>
        <v>15</v>
      </c>
      <c r="I41" s="8">
        <f t="shared" si="0"/>
        <v>75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>
        <v>16</v>
      </c>
      <c r="I42" s="8">
        <f t="shared" si="0"/>
        <v>448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0"/>
        <v>156</v>
      </c>
    </row>
    <row r="44" spans="1:9" ht="55.5" customHeight="1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200</v>
      </c>
      <c r="I44" s="8">
        <f t="shared" si="0"/>
        <v>1400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>
        <v>30</v>
      </c>
      <c r="I45" s="8">
        <f t="shared" si="0"/>
        <v>450</v>
      </c>
    </row>
    <row r="46" spans="1:9" ht="33.75" customHeight="1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>
        <v>30</v>
      </c>
      <c r="I46" s="8">
        <f t="shared" si="0"/>
        <v>450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4"/>
      <c r="I47" s="8">
        <f t="shared" si="0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4"/>
      <c r="I48" s="8">
        <f t="shared" si="0"/>
        <v>0</v>
      </c>
    </row>
    <row r="49" spans="6:9" ht="15.75">
      <c r="F49" s="52" t="s">
        <v>99</v>
      </c>
      <c r="G49" s="52"/>
      <c r="H49" s="52"/>
      <c r="I49" s="14">
        <f>SUM(I3:I48)</f>
        <v>25142.899999999998</v>
      </c>
    </row>
    <row r="50" spans="6:9" ht="15.75">
      <c r="F50" s="52" t="s">
        <v>100</v>
      </c>
      <c r="G50" s="52"/>
      <c r="H50" s="52"/>
      <c r="I50" s="15">
        <f>I49*0.1</f>
        <v>2514.29</v>
      </c>
    </row>
    <row r="51" spans="6:9" ht="15.75">
      <c r="F51" s="52" t="s">
        <v>101</v>
      </c>
      <c r="G51" s="52"/>
      <c r="H51" s="52"/>
      <c r="I51" s="14">
        <f>I49+I50</f>
        <v>27657.19</v>
      </c>
    </row>
  </sheetData>
  <sheetProtection/>
  <mergeCells count="23">
    <mergeCell ref="B29:B30"/>
    <mergeCell ref="D29:D30"/>
    <mergeCell ref="B31:B32"/>
    <mergeCell ref="F50:H50"/>
    <mergeCell ref="F51:H51"/>
    <mergeCell ref="A17:A28"/>
    <mergeCell ref="B17:B28"/>
    <mergeCell ref="D17:D28"/>
    <mergeCell ref="A37:A40"/>
    <mergeCell ref="B37:B39"/>
    <mergeCell ref="A31:A32"/>
    <mergeCell ref="D31:D32"/>
    <mergeCell ref="A29:A30"/>
    <mergeCell ref="F49:H49"/>
    <mergeCell ref="B3:B10"/>
    <mergeCell ref="D3:D7"/>
    <mergeCell ref="D8:D9"/>
    <mergeCell ref="A3:A13"/>
    <mergeCell ref="B11:B13"/>
    <mergeCell ref="D11:D13"/>
    <mergeCell ref="A45:A46"/>
    <mergeCell ref="D45:D46"/>
    <mergeCell ref="B45:B46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Gadsden Elementary</oddHeader>
    <oddFooter>&amp;R&amp;P</oddFooter>
  </headerFooter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15.7109375" style="6" customWidth="1"/>
    <col min="2" max="2" width="13.421875" style="6" customWidth="1"/>
    <col min="3" max="3" width="8.421875" style="6" bestFit="1" customWidth="1"/>
    <col min="4" max="4" width="15.140625" style="6" bestFit="1" customWidth="1"/>
    <col min="5" max="5" width="28.00390625" style="6" customWidth="1"/>
    <col min="6" max="7" width="9.140625" style="6" customWidth="1"/>
    <col min="8" max="8" width="13.00390625" style="6" customWidth="1"/>
    <col min="9" max="9" width="15.421875" style="6" bestFit="1" customWidth="1"/>
    <col min="10" max="16384" width="9.140625" style="6" customWidth="1"/>
  </cols>
  <sheetData>
    <row r="1" ht="15">
      <c r="A1" s="30" t="s">
        <v>129</v>
      </c>
    </row>
    <row r="2" spans="1:9" ht="47.25">
      <c r="A2" s="2" t="s">
        <v>133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37" t="s">
        <v>134</v>
      </c>
      <c r="B3" s="61" t="s">
        <v>130</v>
      </c>
      <c r="C3" s="74" t="s">
        <v>131</v>
      </c>
      <c r="D3" s="71" t="s">
        <v>132</v>
      </c>
      <c r="E3" s="1" t="s">
        <v>135</v>
      </c>
      <c r="F3" s="83" t="s">
        <v>172</v>
      </c>
      <c r="G3" s="84"/>
      <c r="H3" s="85"/>
      <c r="I3" s="15">
        <v>31641.45</v>
      </c>
    </row>
    <row r="4" spans="1:9" ht="30" customHeight="1">
      <c r="A4" s="26"/>
      <c r="B4" s="62"/>
      <c r="C4" s="75"/>
      <c r="D4" s="72"/>
      <c r="E4" s="22" t="s">
        <v>136</v>
      </c>
      <c r="F4" s="26"/>
      <c r="G4" s="15"/>
      <c r="H4" s="27"/>
      <c r="I4" s="15"/>
    </row>
    <row r="5" spans="1:9" ht="30" customHeight="1">
      <c r="A5" s="26"/>
      <c r="B5" s="62"/>
      <c r="C5" s="75"/>
      <c r="D5" s="72"/>
      <c r="E5" s="22" t="s">
        <v>137</v>
      </c>
      <c r="F5" s="26"/>
      <c r="G5" s="15"/>
      <c r="H5" s="27"/>
      <c r="I5" s="15"/>
    </row>
    <row r="6" spans="1:9" ht="30" customHeight="1">
      <c r="A6" s="26"/>
      <c r="B6" s="62"/>
      <c r="C6" s="75"/>
      <c r="D6" s="72"/>
      <c r="E6" s="22" t="s">
        <v>138</v>
      </c>
      <c r="F6" s="26"/>
      <c r="G6" s="15"/>
      <c r="H6" s="27"/>
      <c r="I6" s="15"/>
    </row>
    <row r="7" spans="1:9" ht="30" customHeight="1">
      <c r="A7" s="26"/>
      <c r="B7" s="63"/>
      <c r="C7" s="76"/>
      <c r="D7" s="73"/>
      <c r="E7" s="22" t="s">
        <v>138</v>
      </c>
      <c r="F7" s="26"/>
      <c r="G7" s="15"/>
      <c r="H7" s="27"/>
      <c r="I7" s="15"/>
    </row>
    <row r="8" spans="5:9" ht="30" customHeight="1">
      <c r="E8" s="38"/>
      <c r="F8" s="77" t="s">
        <v>144</v>
      </c>
      <c r="G8" s="77"/>
      <c r="H8" s="77"/>
      <c r="I8" s="14">
        <f>SUM(I3:I7)</f>
        <v>31641.45</v>
      </c>
    </row>
    <row r="9" spans="1:9" ht="15">
      <c r="A9" s="30"/>
      <c r="B9" s="30"/>
      <c r="C9" s="31"/>
      <c r="D9" s="30"/>
      <c r="E9" s="32"/>
      <c r="F9" s="77" t="s">
        <v>145</v>
      </c>
      <c r="G9" s="77"/>
      <c r="H9" s="77"/>
      <c r="I9" s="34">
        <f>I8*0.1</f>
        <v>3164.1450000000004</v>
      </c>
    </row>
    <row r="10" spans="1:9" ht="18">
      <c r="A10" s="30"/>
      <c r="B10" s="30"/>
      <c r="C10" s="31"/>
      <c r="D10" s="30"/>
      <c r="E10" s="32"/>
      <c r="F10" s="77" t="s">
        <v>146</v>
      </c>
      <c r="G10" s="77"/>
      <c r="H10" s="77"/>
      <c r="I10" s="35">
        <f>I8+I9</f>
        <v>34805.595</v>
      </c>
    </row>
    <row r="11" spans="1:9" ht="15">
      <c r="A11" s="36" t="s">
        <v>171</v>
      </c>
      <c r="B11" s="30"/>
      <c r="C11" s="31"/>
      <c r="D11" s="30"/>
      <c r="E11" s="32"/>
      <c r="F11" s="30"/>
      <c r="I11" s="33"/>
    </row>
    <row r="12" spans="1:9" ht="47.25">
      <c r="A12" s="2" t="s">
        <v>133</v>
      </c>
      <c r="B12" s="2" t="s">
        <v>0</v>
      </c>
      <c r="C12" s="2" t="s">
        <v>95</v>
      </c>
      <c r="D12" s="2" t="s">
        <v>2</v>
      </c>
      <c r="E12" s="2" t="s">
        <v>22</v>
      </c>
      <c r="F12" s="5" t="s">
        <v>60</v>
      </c>
      <c r="G12" s="2" t="s">
        <v>1</v>
      </c>
      <c r="H12" s="5" t="s">
        <v>67</v>
      </c>
      <c r="I12" s="5" t="s">
        <v>68</v>
      </c>
    </row>
    <row r="13" spans="1:9" ht="30" customHeight="1">
      <c r="A13" s="78" t="s">
        <v>169</v>
      </c>
      <c r="B13" s="61" t="s">
        <v>160</v>
      </c>
      <c r="C13" s="86" t="s">
        <v>131</v>
      </c>
      <c r="D13" s="77" t="s">
        <v>161</v>
      </c>
      <c r="E13" s="1" t="s">
        <v>162</v>
      </c>
      <c r="F13" s="28" t="s">
        <v>63</v>
      </c>
      <c r="G13" s="15">
        <v>66.3</v>
      </c>
      <c r="H13" s="26">
        <v>75</v>
      </c>
      <c r="I13" s="15">
        <f>G13*H13</f>
        <v>4972.5</v>
      </c>
    </row>
    <row r="14" spans="1:9" ht="30" customHeight="1">
      <c r="A14" s="79"/>
      <c r="B14" s="62"/>
      <c r="C14" s="86"/>
      <c r="D14" s="77"/>
      <c r="E14" s="1" t="s">
        <v>163</v>
      </c>
      <c r="F14" s="28" t="s">
        <v>63</v>
      </c>
      <c r="G14" s="15">
        <v>67.2</v>
      </c>
      <c r="H14" s="26">
        <v>75</v>
      </c>
      <c r="I14" s="15">
        <f>G14*H14</f>
        <v>5040</v>
      </c>
    </row>
    <row r="15" spans="1:9" ht="30" customHeight="1">
      <c r="A15" s="79"/>
      <c r="B15" s="62"/>
      <c r="C15" s="86"/>
      <c r="D15" s="77"/>
      <c r="E15" s="1" t="s">
        <v>164</v>
      </c>
      <c r="F15" s="28" t="s">
        <v>63</v>
      </c>
      <c r="G15" s="15">
        <v>60.48</v>
      </c>
      <c r="H15" s="26">
        <v>75</v>
      </c>
      <c r="I15" s="15">
        <f>G15*H15</f>
        <v>4536</v>
      </c>
    </row>
    <row r="16" spans="1:9" ht="30" customHeight="1">
      <c r="A16" s="80"/>
      <c r="B16" s="63"/>
      <c r="C16" s="86"/>
      <c r="D16" s="77"/>
      <c r="E16" s="1" t="s">
        <v>165</v>
      </c>
      <c r="F16" s="28" t="s">
        <v>63</v>
      </c>
      <c r="G16" s="15">
        <v>60.48</v>
      </c>
      <c r="H16" s="26">
        <v>75</v>
      </c>
      <c r="I16" s="15">
        <f>G16*H16</f>
        <v>4536</v>
      </c>
    </row>
    <row r="17" spans="1:9" ht="15.75">
      <c r="A17" s="30"/>
      <c r="B17" s="30"/>
      <c r="C17" s="30"/>
      <c r="D17" s="30"/>
      <c r="E17" s="30"/>
      <c r="F17" s="77" t="s">
        <v>166</v>
      </c>
      <c r="G17" s="77"/>
      <c r="H17" s="77"/>
      <c r="I17" s="14">
        <f>SUM(I13:I16)</f>
        <v>19084.5</v>
      </c>
    </row>
    <row r="18" spans="1:9" ht="15">
      <c r="A18" s="30"/>
      <c r="B18" s="30"/>
      <c r="C18" s="30"/>
      <c r="D18" s="30"/>
      <c r="E18" s="30"/>
      <c r="F18" s="77" t="s">
        <v>168</v>
      </c>
      <c r="G18" s="77"/>
      <c r="H18" s="77"/>
      <c r="I18" s="34">
        <f>I17*0.05</f>
        <v>954.225</v>
      </c>
    </row>
    <row r="19" spans="1:9" ht="18.75" thickBot="1">
      <c r="A19" s="30"/>
      <c r="B19" s="30"/>
      <c r="C19" s="30"/>
      <c r="D19" s="30"/>
      <c r="E19" s="30"/>
      <c r="F19" s="71" t="s">
        <v>167</v>
      </c>
      <c r="G19" s="71"/>
      <c r="H19" s="71"/>
      <c r="I19" s="39">
        <f>I17+I18</f>
        <v>20038.725</v>
      </c>
    </row>
    <row r="20" spans="1:9" ht="18.75" thickBot="1">
      <c r="A20" s="30"/>
      <c r="B20" s="30"/>
      <c r="C20" s="30"/>
      <c r="D20" s="30"/>
      <c r="E20" s="30"/>
      <c r="F20" s="81" t="s">
        <v>170</v>
      </c>
      <c r="G20" s="82"/>
      <c r="H20" s="82"/>
      <c r="I20" s="40">
        <f>I10+I19</f>
        <v>54844.32</v>
      </c>
    </row>
    <row r="21" spans="1:6" ht="15">
      <c r="A21" s="30"/>
      <c r="B21" s="30"/>
      <c r="C21" s="30"/>
      <c r="D21" s="30"/>
      <c r="E21" s="30"/>
      <c r="F21" s="30"/>
    </row>
    <row r="22" spans="1:6" ht="15">
      <c r="A22" s="30"/>
      <c r="B22" s="30"/>
      <c r="C22" s="30"/>
      <c r="D22" s="30"/>
      <c r="E22" s="30"/>
      <c r="F22" s="30"/>
    </row>
  </sheetData>
  <sheetProtection/>
  <mergeCells count="15">
    <mergeCell ref="F20:H20"/>
    <mergeCell ref="F3:H3"/>
    <mergeCell ref="F10:H10"/>
    <mergeCell ref="B13:B16"/>
    <mergeCell ref="C13:C16"/>
    <mergeCell ref="D13:D16"/>
    <mergeCell ref="F17:H17"/>
    <mergeCell ref="F18:H18"/>
    <mergeCell ref="B3:B7"/>
    <mergeCell ref="D3:D7"/>
    <mergeCell ref="C3:C7"/>
    <mergeCell ref="F8:H8"/>
    <mergeCell ref="F9:H9"/>
    <mergeCell ref="F19:H19"/>
    <mergeCell ref="A13:A16"/>
  </mergeCells>
  <printOptions/>
  <pageMargins left="0.45" right="0.45" top="0.75" bottom="0.5" header="0.3" footer="0.3"/>
  <pageSetup horizontalDpi="600" verticalDpi="600" orientation="landscape" r:id="rId1"/>
  <headerFooter>
    <oddHeader>&amp;L2010 - 11 K - 8 Language Arts and MCNL Adoption&amp;CPurchase Proposal&amp;RSchool:  All Middle Schools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7109375" style="0" bestFit="1" customWidth="1"/>
    <col min="2" max="2" width="20.00390625" style="0" bestFit="1" customWidth="1"/>
    <col min="3" max="3" width="8.421875" style="0" bestFit="1" customWidth="1"/>
    <col min="4" max="4" width="15.421875" style="0" customWidth="1"/>
    <col min="5" max="5" width="33.421875" style="0" customWidth="1"/>
    <col min="6" max="6" width="6.140625" style="0" bestFit="1" customWidth="1"/>
    <col min="8" max="8" width="14.421875" style="0" customWidth="1"/>
    <col min="9" max="9" width="11.421875" style="0" bestFit="1" customWidth="1"/>
  </cols>
  <sheetData>
    <row r="1" ht="15">
      <c r="A1" s="23" t="s">
        <v>129</v>
      </c>
    </row>
    <row r="2" spans="1:9" ht="47.25">
      <c r="A2" s="2" t="s">
        <v>149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>
      <c r="A3" s="26"/>
      <c r="B3" s="26" t="s">
        <v>124</v>
      </c>
      <c r="C3" s="29" t="s">
        <v>139</v>
      </c>
      <c r="D3" s="77" t="s">
        <v>140</v>
      </c>
      <c r="E3" s="1" t="s">
        <v>141</v>
      </c>
      <c r="F3" s="26" t="s">
        <v>63</v>
      </c>
      <c r="G3" s="15">
        <v>20.97</v>
      </c>
      <c r="H3" s="27">
        <v>5</v>
      </c>
      <c r="I3" s="15">
        <f>G3*H3</f>
        <v>104.85</v>
      </c>
    </row>
    <row r="4" spans="1:9" ht="60">
      <c r="A4" s="26"/>
      <c r="B4" s="1" t="s">
        <v>143</v>
      </c>
      <c r="C4" s="29" t="s">
        <v>131</v>
      </c>
      <c r="D4" s="77"/>
      <c r="E4" s="1" t="s">
        <v>148</v>
      </c>
      <c r="F4" s="26" t="s">
        <v>63</v>
      </c>
      <c r="G4" s="15">
        <v>413.77</v>
      </c>
      <c r="H4" s="27">
        <v>5</v>
      </c>
      <c r="I4" s="15">
        <f>G4*H4</f>
        <v>2068.85</v>
      </c>
    </row>
    <row r="5" spans="1:9" ht="60">
      <c r="A5" s="26"/>
      <c r="B5" s="1" t="s">
        <v>173</v>
      </c>
      <c r="C5" s="29" t="s">
        <v>131</v>
      </c>
      <c r="D5" s="77"/>
      <c r="E5" s="1" t="s">
        <v>147</v>
      </c>
      <c r="F5" s="26" t="s">
        <v>63</v>
      </c>
      <c r="G5" s="15">
        <v>17</v>
      </c>
      <c r="H5" s="27">
        <v>200</v>
      </c>
      <c r="I5" s="15">
        <f>G5*H5</f>
        <v>3400</v>
      </c>
    </row>
    <row r="6" spans="1:9" ht="30">
      <c r="A6" s="26"/>
      <c r="B6" s="26" t="s">
        <v>124</v>
      </c>
      <c r="C6" s="29" t="s">
        <v>142</v>
      </c>
      <c r="D6" s="77"/>
      <c r="E6" s="1" t="s">
        <v>141</v>
      </c>
      <c r="F6" s="26" t="s">
        <v>63</v>
      </c>
      <c r="G6" s="15">
        <v>20.97</v>
      </c>
      <c r="H6" s="27">
        <v>5</v>
      </c>
      <c r="I6" s="15">
        <f>G6*H6</f>
        <v>104.85</v>
      </c>
    </row>
    <row r="7" spans="6:9" ht="15.75">
      <c r="F7" s="52" t="s">
        <v>99</v>
      </c>
      <c r="G7" s="52"/>
      <c r="H7" s="52"/>
      <c r="I7" s="16">
        <f>SUM(I3:I6)</f>
        <v>5678.55</v>
      </c>
    </row>
    <row r="8" spans="6:9" ht="15.75">
      <c r="F8" s="52" t="s">
        <v>100</v>
      </c>
      <c r="G8" s="52"/>
      <c r="H8" s="52"/>
      <c r="I8" s="15">
        <f>I7*0.1</f>
        <v>567.855</v>
      </c>
    </row>
    <row r="9" spans="6:9" ht="15.75">
      <c r="F9" s="52" t="s">
        <v>101</v>
      </c>
      <c r="G9" s="52"/>
      <c r="H9" s="52"/>
      <c r="I9" s="14">
        <f>I7+I8</f>
        <v>6246.405000000001</v>
      </c>
    </row>
  </sheetData>
  <sheetProtection/>
  <mergeCells count="4">
    <mergeCell ref="D3:D6"/>
    <mergeCell ref="F7:H7"/>
    <mergeCell ref="F8:H8"/>
    <mergeCell ref="F9:H9"/>
  </mergeCells>
  <printOptions/>
  <pageMargins left="0.45" right="0.45" top="0.75" bottom="0.5" header="0.3" footer="0.3"/>
  <pageSetup horizontalDpi="600" verticalDpi="600" orientation="landscape" r:id="rId1"/>
  <headerFooter>
    <oddHeader>&amp;L2010 - 2011 K - 8 Language Arts and MCNL Adoption&amp;CPurchase Proposal&amp;RSchool:  Desert Pride Academy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7109375" style="0" bestFit="1" customWidth="1"/>
    <col min="2" max="2" width="20.00390625" style="0" bestFit="1" customWidth="1"/>
    <col min="3" max="3" width="8.421875" style="0" bestFit="1" customWidth="1"/>
    <col min="4" max="4" width="15.421875" style="0" customWidth="1"/>
    <col min="5" max="5" width="33.421875" style="0" customWidth="1"/>
    <col min="6" max="6" width="6.140625" style="0" bestFit="1" customWidth="1"/>
    <col min="8" max="8" width="12.28125" style="0" customWidth="1"/>
    <col min="9" max="9" width="12.7109375" style="0" bestFit="1" customWidth="1"/>
  </cols>
  <sheetData>
    <row r="2" spans="1:9" ht="47.25">
      <c r="A2" s="2" t="s">
        <v>150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>
      <c r="A3" s="26"/>
      <c r="B3" s="23" t="s">
        <v>154</v>
      </c>
      <c r="C3" s="29" t="s">
        <v>153</v>
      </c>
      <c r="D3" s="54" t="s">
        <v>151</v>
      </c>
      <c r="E3" s="1" t="s">
        <v>152</v>
      </c>
      <c r="F3" s="26" t="s">
        <v>63</v>
      </c>
      <c r="G3" s="15">
        <v>2666.97</v>
      </c>
      <c r="H3" s="27">
        <v>1</v>
      </c>
      <c r="I3" s="15">
        <f>G3*H3</f>
        <v>2666.97</v>
      </c>
    </row>
    <row r="4" spans="1:9" ht="30">
      <c r="A4" s="26"/>
      <c r="B4" s="1" t="s">
        <v>154</v>
      </c>
      <c r="C4" s="29" t="s">
        <v>155</v>
      </c>
      <c r="D4" s="54"/>
      <c r="E4" s="1" t="s">
        <v>156</v>
      </c>
      <c r="F4" s="26" t="s">
        <v>63</v>
      </c>
      <c r="G4" s="15">
        <v>2666.97</v>
      </c>
      <c r="H4" s="27">
        <v>1</v>
      </c>
      <c r="I4" s="15">
        <v>2655.97</v>
      </c>
    </row>
    <row r="5" spans="6:9" ht="15.75">
      <c r="F5" s="52" t="s">
        <v>99</v>
      </c>
      <c r="G5" s="52"/>
      <c r="H5" s="52"/>
      <c r="I5" s="16">
        <f>SUM(I3:I4)</f>
        <v>5322.94</v>
      </c>
    </row>
    <row r="6" spans="6:9" ht="15.75">
      <c r="F6" s="52" t="s">
        <v>100</v>
      </c>
      <c r="G6" s="52"/>
      <c r="H6" s="52"/>
      <c r="I6" s="15">
        <f>I5*0.1</f>
        <v>532.294</v>
      </c>
    </row>
    <row r="7" spans="6:9" ht="15.75">
      <c r="F7" s="52" t="s">
        <v>101</v>
      </c>
      <c r="G7" s="52"/>
      <c r="H7" s="52"/>
      <c r="I7" s="14">
        <f>I5+I6</f>
        <v>5855.2339999999995</v>
      </c>
    </row>
  </sheetData>
  <sheetProtection/>
  <mergeCells count="4">
    <mergeCell ref="D3:D4"/>
    <mergeCell ref="F5:H5"/>
    <mergeCell ref="F6:H6"/>
    <mergeCell ref="F7:H7"/>
  </mergeCells>
  <printOptions/>
  <pageMargins left="0.45" right="0.45" top="0.75" bottom="0.5" header="0.3" footer="0.3"/>
  <pageSetup horizontalDpi="600" verticalDpi="600" orientation="landscape" r:id="rId1"/>
  <headerFooter>
    <oddHeader xml:space="preserve">&amp;L2010 - 2011 K - 8 Language Arts and MCNL Adoption&amp;CPurchase Proposal&amp;RSchool:  RTC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71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72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>
        <v>10</v>
      </c>
      <c r="I11" s="8">
        <f t="shared" si="0"/>
        <v>313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 customHeight="1">
      <c r="A15" s="1" t="s">
        <v>12</v>
      </c>
      <c r="B15" s="2" t="s">
        <v>8</v>
      </c>
      <c r="C15" s="1"/>
      <c r="D15" s="1"/>
      <c r="E15" s="1"/>
      <c r="F15" s="3"/>
      <c r="G15" s="7"/>
      <c r="H15" s="9"/>
      <c r="I15" s="8">
        <f>G15*H15</f>
        <v>0</v>
      </c>
    </row>
    <row r="17" spans="1:9" ht="31.5">
      <c r="A17" s="2" t="s">
        <v>97</v>
      </c>
      <c r="B17" s="2" t="s">
        <v>0</v>
      </c>
      <c r="C17" s="2" t="s">
        <v>95</v>
      </c>
      <c r="D17" s="2" t="s">
        <v>2</v>
      </c>
      <c r="E17" s="2" t="s">
        <v>22</v>
      </c>
      <c r="F17" s="5" t="s">
        <v>60</v>
      </c>
      <c r="G17" s="2" t="s">
        <v>1</v>
      </c>
      <c r="H17" s="5" t="s">
        <v>67</v>
      </c>
      <c r="I17" s="5" t="s">
        <v>68</v>
      </c>
    </row>
    <row r="18" spans="1:9" ht="21.75" customHeight="1">
      <c r="A18" s="55" t="s">
        <v>18</v>
      </c>
      <c r="B18" s="58" t="s">
        <v>124</v>
      </c>
      <c r="C18" s="1" t="s">
        <v>105</v>
      </c>
      <c r="D18" s="61" t="s">
        <v>123</v>
      </c>
      <c r="E18" s="1" t="s">
        <v>111</v>
      </c>
      <c r="F18" s="3" t="s">
        <v>63</v>
      </c>
      <c r="G18" s="7">
        <v>29.1</v>
      </c>
      <c r="H18" s="4">
        <v>1</v>
      </c>
      <c r="I18" s="8">
        <f aca="true" t="shared" si="1" ref="I18:I29">G18*H18</f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112</v>
      </c>
      <c r="F19" s="3" t="s">
        <v>63</v>
      </c>
      <c r="G19" s="10">
        <v>29.1</v>
      </c>
      <c r="H19" s="4">
        <v>1</v>
      </c>
      <c r="I19" s="8">
        <f t="shared" si="1"/>
        <v>29.1</v>
      </c>
    </row>
    <row r="20" spans="1:9" ht="21.75" customHeight="1">
      <c r="A20" s="56"/>
      <c r="B20" s="59"/>
      <c r="C20" s="1" t="s">
        <v>105</v>
      </c>
      <c r="D20" s="62"/>
      <c r="E20" s="1" t="s">
        <v>113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114</v>
      </c>
      <c r="F21" s="3" t="s">
        <v>63</v>
      </c>
      <c r="G21" s="10">
        <v>30.65</v>
      </c>
      <c r="H21" s="4">
        <v>1</v>
      </c>
      <c r="I21" s="8">
        <f t="shared" si="1"/>
        <v>30.65</v>
      </c>
    </row>
    <row r="22" spans="1:9" ht="21.75" customHeight="1">
      <c r="A22" s="56"/>
      <c r="B22" s="59"/>
      <c r="C22" s="1" t="s">
        <v>105</v>
      </c>
      <c r="D22" s="62"/>
      <c r="E22" s="1" t="s">
        <v>115</v>
      </c>
      <c r="F22" s="3" t="s">
        <v>63</v>
      </c>
      <c r="G22" s="10">
        <v>31.15</v>
      </c>
      <c r="H22" s="4">
        <v>1</v>
      </c>
      <c r="I22" s="8">
        <f t="shared" si="1"/>
        <v>31.15</v>
      </c>
    </row>
    <row r="23" spans="1:9" ht="21.75" customHeight="1">
      <c r="A23" s="56"/>
      <c r="B23" s="59"/>
      <c r="C23" s="1" t="s">
        <v>106</v>
      </c>
      <c r="D23" s="62"/>
      <c r="E23" s="1" t="s">
        <v>116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30">
      <c r="A24" s="56"/>
      <c r="B24" s="59"/>
      <c r="C24" s="1" t="s">
        <v>106</v>
      </c>
      <c r="D24" s="62"/>
      <c r="E24" s="1" t="s">
        <v>117</v>
      </c>
      <c r="F24" s="3" t="s">
        <v>63</v>
      </c>
      <c r="G24" s="10">
        <v>44</v>
      </c>
      <c r="H24" s="4">
        <v>1</v>
      </c>
      <c r="I24" s="8">
        <f t="shared" si="1"/>
        <v>44</v>
      </c>
    </row>
    <row r="25" spans="1:9" ht="21.75" customHeight="1">
      <c r="A25" s="56"/>
      <c r="B25" s="59"/>
      <c r="C25" s="1" t="s">
        <v>107</v>
      </c>
      <c r="D25" s="62"/>
      <c r="E25" s="1" t="s">
        <v>118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107</v>
      </c>
      <c r="D26" s="62"/>
      <c r="E26" s="1" t="s">
        <v>119</v>
      </c>
      <c r="F26" s="3" t="s">
        <v>63</v>
      </c>
      <c r="G26" s="10">
        <v>44.65</v>
      </c>
      <c r="H26" s="4">
        <v>1</v>
      </c>
      <c r="I26" s="8">
        <f t="shared" si="1"/>
        <v>44.65</v>
      </c>
    </row>
    <row r="27" spans="1:9" ht="21.75" customHeight="1">
      <c r="A27" s="56"/>
      <c r="B27" s="59"/>
      <c r="C27" s="1" t="s">
        <v>108</v>
      </c>
      <c r="D27" s="62"/>
      <c r="E27" s="1" t="s">
        <v>120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6"/>
      <c r="B28" s="59"/>
      <c r="C28" s="1" t="s">
        <v>109</v>
      </c>
      <c r="D28" s="62"/>
      <c r="E28" s="1" t="s">
        <v>121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21.75" customHeight="1">
      <c r="A29" s="57"/>
      <c r="B29" s="60"/>
      <c r="C29" s="1" t="s">
        <v>110</v>
      </c>
      <c r="D29" s="63"/>
      <c r="E29" s="1" t="s">
        <v>122</v>
      </c>
      <c r="F29" s="3" t="s">
        <v>63</v>
      </c>
      <c r="G29" s="10">
        <v>63.5</v>
      </c>
      <c r="H29" s="4">
        <v>1</v>
      </c>
      <c r="I29" s="8">
        <f t="shared" si="1"/>
        <v>63.5</v>
      </c>
    </row>
    <row r="30" spans="1:9" ht="30">
      <c r="A30" s="54" t="s">
        <v>69</v>
      </c>
      <c r="B30" s="64" t="s">
        <v>3</v>
      </c>
      <c r="C30" s="1" t="s">
        <v>44</v>
      </c>
      <c r="D30" s="54" t="s">
        <v>13</v>
      </c>
      <c r="E30" s="1" t="s">
        <v>46</v>
      </c>
      <c r="F30" s="3" t="s">
        <v>64</v>
      </c>
      <c r="G30" s="10">
        <v>15</v>
      </c>
      <c r="H30" s="4"/>
      <c r="I30" s="8">
        <f aca="true" t="shared" si="2" ref="I30:I36">G30*H30</f>
        <v>0</v>
      </c>
    </row>
    <row r="31" spans="1:9" ht="30">
      <c r="A31" s="54"/>
      <c r="B31" s="64"/>
      <c r="C31" s="1" t="s">
        <v>45</v>
      </c>
      <c r="D31" s="54"/>
      <c r="E31" s="1" t="s">
        <v>47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5.25" customHeight="1">
      <c r="A32" s="54" t="s">
        <v>48</v>
      </c>
      <c r="B32" s="58" t="s">
        <v>3</v>
      </c>
      <c r="C32" s="1" t="s">
        <v>44</v>
      </c>
      <c r="D32" s="54" t="s">
        <v>13</v>
      </c>
      <c r="E32" s="1" t="s">
        <v>46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>
      <c r="A33" s="54"/>
      <c r="B33" s="60"/>
      <c r="C33" s="1" t="s">
        <v>45</v>
      </c>
      <c r="D33" s="54"/>
      <c r="E33" s="1" t="s">
        <v>47</v>
      </c>
      <c r="F33" s="3" t="s">
        <v>64</v>
      </c>
      <c r="G33" s="10">
        <v>15</v>
      </c>
      <c r="H33" s="4"/>
      <c r="I33" s="8">
        <f t="shared" si="2"/>
        <v>0</v>
      </c>
    </row>
    <row r="34" spans="1:9" ht="30" customHeight="1">
      <c r="A34" s="1" t="s">
        <v>14</v>
      </c>
      <c r="B34" s="2" t="s">
        <v>125</v>
      </c>
      <c r="C34" s="1"/>
      <c r="D34" s="1" t="s">
        <v>126</v>
      </c>
      <c r="E34" s="1" t="s">
        <v>128</v>
      </c>
      <c r="F34" s="22" t="s">
        <v>127</v>
      </c>
      <c r="G34" s="7">
        <v>26</v>
      </c>
      <c r="H34" s="21"/>
      <c r="I34" s="8">
        <f t="shared" si="2"/>
        <v>0</v>
      </c>
    </row>
    <row r="35" spans="1:9" ht="45">
      <c r="A35" s="1" t="s">
        <v>15</v>
      </c>
      <c r="B35" s="2" t="s">
        <v>3</v>
      </c>
      <c r="C35" s="1"/>
      <c r="D35" s="1" t="s">
        <v>16</v>
      </c>
      <c r="E35" s="1" t="s">
        <v>49</v>
      </c>
      <c r="F35" s="11" t="s">
        <v>65</v>
      </c>
      <c r="G35" s="7">
        <v>7</v>
      </c>
      <c r="H35" s="4"/>
      <c r="I35" s="8">
        <f t="shared" si="2"/>
        <v>0</v>
      </c>
    </row>
    <row r="36" spans="1:9" ht="30" customHeight="1">
      <c r="A36" s="1" t="s">
        <v>17</v>
      </c>
      <c r="B36" s="2"/>
      <c r="C36" s="1"/>
      <c r="D36" s="1"/>
      <c r="E36" s="1"/>
      <c r="F36" s="3"/>
      <c r="G36" s="7"/>
      <c r="H36" s="4"/>
      <c r="I36" s="8">
        <f t="shared" si="2"/>
        <v>0</v>
      </c>
    </row>
    <row r="37" spans="1:9" ht="31.5">
      <c r="A37" s="2" t="s">
        <v>98</v>
      </c>
      <c r="B37" s="2" t="s">
        <v>0</v>
      </c>
      <c r="C37" s="2" t="s">
        <v>95</v>
      </c>
      <c r="D37" s="2" t="s">
        <v>2</v>
      </c>
      <c r="E37" s="2" t="s">
        <v>22</v>
      </c>
      <c r="F37" s="5" t="s">
        <v>60</v>
      </c>
      <c r="G37" s="2" t="s">
        <v>1</v>
      </c>
      <c r="H37" s="5" t="s">
        <v>67</v>
      </c>
      <c r="I37" s="5" t="s">
        <v>68</v>
      </c>
    </row>
    <row r="38" spans="1:9" ht="30" customHeight="1">
      <c r="A38" s="55" t="s">
        <v>24</v>
      </c>
      <c r="B38" s="55" t="s">
        <v>3</v>
      </c>
      <c r="C38" s="1" t="s">
        <v>51</v>
      </c>
      <c r="D38" s="1" t="s">
        <v>4</v>
      </c>
      <c r="E38" s="1" t="s">
        <v>52</v>
      </c>
      <c r="F38" s="3" t="s">
        <v>61</v>
      </c>
      <c r="G38" s="7">
        <v>31.7</v>
      </c>
      <c r="H38" s="4">
        <v>40</v>
      </c>
      <c r="I38" s="8">
        <f aca="true" t="shared" si="3" ref="I38:I49">G38*H38</f>
        <v>1268</v>
      </c>
    </row>
    <row r="39" spans="1:9" ht="30" customHeight="1">
      <c r="A39" s="56"/>
      <c r="B39" s="56"/>
      <c r="C39" s="1" t="s">
        <v>90</v>
      </c>
      <c r="D39" s="1" t="s">
        <v>6</v>
      </c>
      <c r="E39" s="1" t="s">
        <v>92</v>
      </c>
      <c r="F39" s="3" t="s">
        <v>93</v>
      </c>
      <c r="G39" s="7">
        <v>349.95</v>
      </c>
      <c r="H39" s="4">
        <v>5</v>
      </c>
      <c r="I39" s="8">
        <f t="shared" si="3"/>
        <v>1749.75</v>
      </c>
    </row>
    <row r="40" spans="1:9" ht="30" customHeight="1">
      <c r="A40" s="56"/>
      <c r="B40" s="57"/>
      <c r="C40" s="1" t="s">
        <v>91</v>
      </c>
      <c r="D40" s="1" t="s">
        <v>6</v>
      </c>
      <c r="E40" s="1" t="s">
        <v>92</v>
      </c>
      <c r="F40" s="3" t="s">
        <v>94</v>
      </c>
      <c r="G40" s="7">
        <v>359.95</v>
      </c>
      <c r="H40" s="4">
        <v>12</v>
      </c>
      <c r="I40" s="8">
        <f t="shared" si="3"/>
        <v>4319.4</v>
      </c>
    </row>
    <row r="41" spans="1:9" ht="60">
      <c r="A41" s="57"/>
      <c r="B41" s="18" t="s">
        <v>8</v>
      </c>
      <c r="C41" s="1" t="s">
        <v>50</v>
      </c>
      <c r="D41" s="1" t="s">
        <v>6</v>
      </c>
      <c r="E41" s="1" t="s">
        <v>92</v>
      </c>
      <c r="F41" s="3" t="s">
        <v>93</v>
      </c>
      <c r="G41" s="7">
        <v>289.95</v>
      </c>
      <c r="H41" s="4"/>
      <c r="I41" s="8">
        <f t="shared" si="3"/>
        <v>0</v>
      </c>
    </row>
    <row r="42" spans="1:9" ht="30">
      <c r="A42" s="1" t="s">
        <v>53</v>
      </c>
      <c r="B42" s="2" t="s">
        <v>8</v>
      </c>
      <c r="C42" s="1" t="s">
        <v>88</v>
      </c>
      <c r="D42" s="1" t="s">
        <v>6</v>
      </c>
      <c r="E42" s="1" t="s">
        <v>89</v>
      </c>
      <c r="F42" s="3" t="s">
        <v>63</v>
      </c>
      <c r="G42" s="7">
        <v>5</v>
      </c>
      <c r="H42" s="4"/>
      <c r="I42" s="8">
        <f t="shared" si="3"/>
        <v>0</v>
      </c>
    </row>
    <row r="43" spans="1:9" ht="60">
      <c r="A43" s="1" t="s">
        <v>56</v>
      </c>
      <c r="B43" s="2" t="s">
        <v>57</v>
      </c>
      <c r="C43" s="1" t="s">
        <v>55</v>
      </c>
      <c r="D43" s="1"/>
      <c r="E43" s="1" t="s">
        <v>58</v>
      </c>
      <c r="F43" s="3" t="s">
        <v>63</v>
      </c>
      <c r="G43" s="7">
        <v>28</v>
      </c>
      <c r="H43" s="4"/>
      <c r="I43" s="8">
        <f t="shared" si="3"/>
        <v>0</v>
      </c>
    </row>
    <row r="44" spans="1:9" ht="31.5">
      <c r="A44" s="1" t="s">
        <v>14</v>
      </c>
      <c r="B44" s="2" t="s">
        <v>125</v>
      </c>
      <c r="C44" s="1"/>
      <c r="D44" s="1" t="s">
        <v>126</v>
      </c>
      <c r="E44" s="1" t="s">
        <v>128</v>
      </c>
      <c r="F44" s="22" t="s">
        <v>127</v>
      </c>
      <c r="G44" s="7">
        <v>26</v>
      </c>
      <c r="H44" s="21"/>
      <c r="I44" s="8">
        <f t="shared" si="3"/>
        <v>0</v>
      </c>
    </row>
    <row r="45" spans="1:9" ht="45">
      <c r="A45" s="1" t="s">
        <v>15</v>
      </c>
      <c r="B45" s="2" t="s">
        <v>19</v>
      </c>
      <c r="C45" s="1"/>
      <c r="D45" s="1" t="s">
        <v>16</v>
      </c>
      <c r="E45" s="1" t="s">
        <v>54</v>
      </c>
      <c r="F45" s="3" t="s">
        <v>65</v>
      </c>
      <c r="G45" s="7">
        <v>7</v>
      </c>
      <c r="H45" s="4"/>
      <c r="I45" s="8">
        <f t="shared" si="3"/>
        <v>0</v>
      </c>
    </row>
    <row r="46" spans="1:9" ht="30">
      <c r="A46" s="54" t="s">
        <v>59</v>
      </c>
      <c r="B46" s="58" t="s">
        <v>3</v>
      </c>
      <c r="C46" s="1" t="s">
        <v>44</v>
      </c>
      <c r="D46" s="54" t="s">
        <v>13</v>
      </c>
      <c r="E46" s="1" t="s">
        <v>46</v>
      </c>
      <c r="F46" s="3" t="s">
        <v>66</v>
      </c>
      <c r="G46" s="10">
        <v>15</v>
      </c>
      <c r="H46" s="4"/>
      <c r="I46" s="8">
        <f t="shared" si="3"/>
        <v>0</v>
      </c>
    </row>
    <row r="47" spans="1:9" ht="30">
      <c r="A47" s="54"/>
      <c r="B47" s="60"/>
      <c r="C47" s="1" t="s">
        <v>45</v>
      </c>
      <c r="D47" s="54"/>
      <c r="E47" s="1" t="s">
        <v>47</v>
      </c>
      <c r="F47" s="3" t="s">
        <v>63</v>
      </c>
      <c r="G47" s="10">
        <v>15</v>
      </c>
      <c r="H47" s="4"/>
      <c r="I47" s="8">
        <f t="shared" si="3"/>
        <v>0</v>
      </c>
    </row>
    <row r="48" spans="1:9" ht="30" customHeight="1">
      <c r="A48" s="1" t="s">
        <v>17</v>
      </c>
      <c r="B48" s="2"/>
      <c r="C48" s="1"/>
      <c r="D48" s="1"/>
      <c r="E48" s="1"/>
      <c r="F48" s="3"/>
      <c r="G48" s="7"/>
      <c r="H48" s="4"/>
      <c r="I48" s="8">
        <f t="shared" si="3"/>
        <v>0</v>
      </c>
    </row>
    <row r="49" spans="1:9" ht="30">
      <c r="A49" s="1" t="s">
        <v>20</v>
      </c>
      <c r="B49" s="2" t="s">
        <v>21</v>
      </c>
      <c r="C49" s="1"/>
      <c r="D49" s="1"/>
      <c r="E49" s="1"/>
      <c r="F49" s="3"/>
      <c r="G49" s="7"/>
      <c r="H49" s="4"/>
      <c r="I49" s="8">
        <f t="shared" si="3"/>
        <v>0</v>
      </c>
    </row>
    <row r="50" spans="6:9" ht="15.75">
      <c r="F50" s="52" t="s">
        <v>99</v>
      </c>
      <c r="G50" s="52"/>
      <c r="H50" s="52"/>
      <c r="I50" s="14">
        <f>SUM(I3:I49)</f>
        <v>13522.699999999999</v>
      </c>
    </row>
    <row r="51" spans="6:9" ht="15.75">
      <c r="F51" s="52" t="s">
        <v>100</v>
      </c>
      <c r="G51" s="52"/>
      <c r="H51" s="52"/>
      <c r="I51" s="15">
        <f>I50*0.1</f>
        <v>1352.27</v>
      </c>
    </row>
    <row r="52" spans="6:9" ht="15.75">
      <c r="F52" s="52" t="s">
        <v>101</v>
      </c>
      <c r="G52" s="52"/>
      <c r="H52" s="52"/>
      <c r="I52" s="14">
        <f>I50+I51</f>
        <v>14874.97</v>
      </c>
    </row>
  </sheetData>
  <sheetProtection/>
  <mergeCells count="23">
    <mergeCell ref="B30:B31"/>
    <mergeCell ref="D30:D31"/>
    <mergeCell ref="B32:B33"/>
    <mergeCell ref="F51:H51"/>
    <mergeCell ref="F52:H52"/>
    <mergeCell ref="A18:A29"/>
    <mergeCell ref="B18:B29"/>
    <mergeCell ref="D18:D29"/>
    <mergeCell ref="A46:A47"/>
    <mergeCell ref="D46:D47"/>
    <mergeCell ref="A32:A33"/>
    <mergeCell ref="D32:D33"/>
    <mergeCell ref="A30:A31"/>
    <mergeCell ref="F50:H50"/>
    <mergeCell ref="B3:B10"/>
    <mergeCell ref="D3:D7"/>
    <mergeCell ref="D8:D9"/>
    <mergeCell ref="A3:A13"/>
    <mergeCell ref="B11:B13"/>
    <mergeCell ref="D11:D13"/>
    <mergeCell ref="B46:B47"/>
    <mergeCell ref="A38:A41"/>
    <mergeCell ref="B38:B40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Anthony Elementary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49">
      <selection activeCell="I51" sqref="I51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>
        <v>10</v>
      </c>
      <c r="I11" s="8">
        <f t="shared" si="0"/>
        <v>313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7" spans="1:9" ht="31.5">
      <c r="A17" s="2" t="s">
        <v>102</v>
      </c>
      <c r="B17" s="2" t="s">
        <v>0</v>
      </c>
      <c r="C17" s="2" t="s">
        <v>95</v>
      </c>
      <c r="D17" s="2" t="s">
        <v>2</v>
      </c>
      <c r="E17" s="2" t="s">
        <v>22</v>
      </c>
      <c r="F17" s="5" t="s">
        <v>60</v>
      </c>
      <c r="G17" s="2" t="s">
        <v>1</v>
      </c>
      <c r="H17" s="5" t="s">
        <v>67</v>
      </c>
      <c r="I17" s="5" t="s">
        <v>68</v>
      </c>
    </row>
    <row r="18" spans="1:9" ht="21.75" customHeight="1">
      <c r="A18" s="55" t="s">
        <v>18</v>
      </c>
      <c r="B18" s="58" t="s">
        <v>124</v>
      </c>
      <c r="C18" s="1" t="s">
        <v>105</v>
      </c>
      <c r="D18" s="61" t="s">
        <v>123</v>
      </c>
      <c r="E18" s="1" t="s">
        <v>111</v>
      </c>
      <c r="F18" s="3" t="s">
        <v>63</v>
      </c>
      <c r="G18" s="7">
        <v>29.1</v>
      </c>
      <c r="H18" s="4">
        <v>1</v>
      </c>
      <c r="I18" s="8">
        <f aca="true" t="shared" si="1" ref="I18:I29">G18*H18</f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112</v>
      </c>
      <c r="F19" s="3" t="s">
        <v>63</v>
      </c>
      <c r="G19" s="10">
        <v>29.1</v>
      </c>
      <c r="H19" s="4">
        <v>1</v>
      </c>
      <c r="I19" s="8">
        <f t="shared" si="1"/>
        <v>29.1</v>
      </c>
    </row>
    <row r="20" spans="1:9" ht="21.75" customHeight="1">
      <c r="A20" s="56"/>
      <c r="B20" s="59"/>
      <c r="C20" s="1" t="s">
        <v>105</v>
      </c>
      <c r="D20" s="62"/>
      <c r="E20" s="1" t="s">
        <v>113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114</v>
      </c>
      <c r="F21" s="3" t="s">
        <v>63</v>
      </c>
      <c r="G21" s="10">
        <v>30.65</v>
      </c>
      <c r="H21" s="4">
        <v>1</v>
      </c>
      <c r="I21" s="8">
        <f t="shared" si="1"/>
        <v>30.65</v>
      </c>
    </row>
    <row r="22" spans="1:9" ht="21.75" customHeight="1">
      <c r="A22" s="56"/>
      <c r="B22" s="59"/>
      <c r="C22" s="1" t="s">
        <v>105</v>
      </c>
      <c r="D22" s="62"/>
      <c r="E22" s="1" t="s">
        <v>115</v>
      </c>
      <c r="F22" s="3" t="s">
        <v>63</v>
      </c>
      <c r="G22" s="10">
        <v>31.15</v>
      </c>
      <c r="H22" s="4">
        <v>1</v>
      </c>
      <c r="I22" s="8">
        <f t="shared" si="1"/>
        <v>31.15</v>
      </c>
    </row>
    <row r="23" spans="1:9" ht="21.75" customHeight="1">
      <c r="A23" s="56"/>
      <c r="B23" s="59"/>
      <c r="C23" s="1" t="s">
        <v>106</v>
      </c>
      <c r="D23" s="62"/>
      <c r="E23" s="1" t="s">
        <v>116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30">
      <c r="A24" s="56"/>
      <c r="B24" s="59"/>
      <c r="C24" s="1" t="s">
        <v>106</v>
      </c>
      <c r="D24" s="62"/>
      <c r="E24" s="1" t="s">
        <v>117</v>
      </c>
      <c r="F24" s="3" t="s">
        <v>63</v>
      </c>
      <c r="G24" s="10">
        <v>44</v>
      </c>
      <c r="H24" s="4">
        <v>1</v>
      </c>
      <c r="I24" s="8">
        <f t="shared" si="1"/>
        <v>44</v>
      </c>
    </row>
    <row r="25" spans="1:9" ht="21.75" customHeight="1">
      <c r="A25" s="56"/>
      <c r="B25" s="59"/>
      <c r="C25" s="1" t="s">
        <v>107</v>
      </c>
      <c r="D25" s="62"/>
      <c r="E25" s="1" t="s">
        <v>118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107</v>
      </c>
      <c r="D26" s="62"/>
      <c r="E26" s="1" t="s">
        <v>119</v>
      </c>
      <c r="F26" s="3" t="s">
        <v>63</v>
      </c>
      <c r="G26" s="10">
        <v>44.65</v>
      </c>
      <c r="H26" s="4">
        <v>1</v>
      </c>
      <c r="I26" s="8">
        <f t="shared" si="1"/>
        <v>44.65</v>
      </c>
    </row>
    <row r="27" spans="1:9" ht="21.75" customHeight="1">
      <c r="A27" s="56"/>
      <c r="B27" s="59"/>
      <c r="C27" s="1" t="s">
        <v>108</v>
      </c>
      <c r="D27" s="62"/>
      <c r="E27" s="1" t="s">
        <v>120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6"/>
      <c r="B28" s="59"/>
      <c r="C28" s="1" t="s">
        <v>109</v>
      </c>
      <c r="D28" s="62"/>
      <c r="E28" s="1" t="s">
        <v>121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21.75" customHeight="1">
      <c r="A29" s="57"/>
      <c r="B29" s="60"/>
      <c r="C29" s="1" t="s">
        <v>110</v>
      </c>
      <c r="D29" s="63"/>
      <c r="E29" s="1" t="s">
        <v>122</v>
      </c>
      <c r="F29" s="3" t="s">
        <v>63</v>
      </c>
      <c r="G29" s="10">
        <v>63.5</v>
      </c>
      <c r="H29" s="4">
        <v>1</v>
      </c>
      <c r="I29" s="8">
        <f t="shared" si="1"/>
        <v>63.5</v>
      </c>
    </row>
    <row r="30" spans="1:9" ht="33" customHeight="1">
      <c r="A30" s="54" t="s">
        <v>69</v>
      </c>
      <c r="B30" s="64" t="s">
        <v>3</v>
      </c>
      <c r="C30" s="1" t="s">
        <v>44</v>
      </c>
      <c r="D30" s="54" t="s">
        <v>13</v>
      </c>
      <c r="E30" s="1" t="s">
        <v>46</v>
      </c>
      <c r="F30" s="3" t="s">
        <v>64</v>
      </c>
      <c r="G30" s="10">
        <v>15</v>
      </c>
      <c r="H30" s="4"/>
      <c r="I30" s="8">
        <f aca="true" t="shared" si="2" ref="I30:I36">G30*H30</f>
        <v>0</v>
      </c>
    </row>
    <row r="31" spans="1:9" ht="30">
      <c r="A31" s="54"/>
      <c r="B31" s="64"/>
      <c r="C31" s="1" t="s">
        <v>45</v>
      </c>
      <c r="D31" s="54"/>
      <c r="E31" s="1" t="s">
        <v>47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 customHeight="1">
      <c r="A32" s="54" t="s">
        <v>48</v>
      </c>
      <c r="B32" s="58" t="s">
        <v>3</v>
      </c>
      <c r="C32" s="1" t="s">
        <v>44</v>
      </c>
      <c r="D32" s="54" t="s">
        <v>13</v>
      </c>
      <c r="E32" s="1" t="s">
        <v>46</v>
      </c>
      <c r="F32" s="3" t="s">
        <v>64</v>
      </c>
      <c r="G32" s="10">
        <v>15</v>
      </c>
      <c r="H32" s="4">
        <v>20</v>
      </c>
      <c r="I32" s="8">
        <f t="shared" si="2"/>
        <v>300</v>
      </c>
    </row>
    <row r="33" spans="1:9" ht="30">
      <c r="A33" s="54"/>
      <c r="B33" s="60"/>
      <c r="C33" s="1" t="s">
        <v>45</v>
      </c>
      <c r="D33" s="54"/>
      <c r="E33" s="1" t="s">
        <v>47</v>
      </c>
      <c r="F33" s="3" t="s">
        <v>64</v>
      </c>
      <c r="G33" s="10">
        <v>15</v>
      </c>
      <c r="H33" s="4">
        <v>20</v>
      </c>
      <c r="I33" s="8">
        <f t="shared" si="2"/>
        <v>300</v>
      </c>
    </row>
    <row r="34" spans="1:9" ht="30" customHeight="1">
      <c r="A34" s="1" t="s">
        <v>14</v>
      </c>
      <c r="B34" s="2" t="s">
        <v>125</v>
      </c>
      <c r="C34" s="1"/>
      <c r="D34" s="1" t="s">
        <v>126</v>
      </c>
      <c r="E34" s="1" t="s">
        <v>128</v>
      </c>
      <c r="F34" s="22" t="s">
        <v>127</v>
      </c>
      <c r="G34" s="7">
        <v>26</v>
      </c>
      <c r="H34" s="21">
        <v>6</v>
      </c>
      <c r="I34" s="8">
        <f t="shared" si="2"/>
        <v>156</v>
      </c>
    </row>
    <row r="35" spans="1:9" ht="33.75" customHeight="1">
      <c r="A35" s="1" t="s">
        <v>15</v>
      </c>
      <c r="B35" s="2" t="s">
        <v>3</v>
      </c>
      <c r="C35" s="1"/>
      <c r="D35" s="1" t="s">
        <v>16</v>
      </c>
      <c r="E35" s="1" t="s">
        <v>49</v>
      </c>
      <c r="F35" s="11" t="s">
        <v>65</v>
      </c>
      <c r="G35" s="7">
        <v>7</v>
      </c>
      <c r="H35" s="4">
        <v>180</v>
      </c>
      <c r="I35" s="8">
        <f t="shared" si="2"/>
        <v>1260</v>
      </c>
    </row>
    <row r="36" spans="1:9" ht="30" customHeight="1">
      <c r="A36" s="1" t="s">
        <v>17</v>
      </c>
      <c r="B36" s="2"/>
      <c r="C36" s="1"/>
      <c r="D36" s="1"/>
      <c r="E36" s="1"/>
      <c r="F36" s="3"/>
      <c r="G36" s="7"/>
      <c r="H36" s="20"/>
      <c r="I36" s="8">
        <f t="shared" si="2"/>
        <v>0</v>
      </c>
    </row>
    <row r="37" spans="1:9" ht="31.5">
      <c r="A37" s="2" t="s">
        <v>98</v>
      </c>
      <c r="B37" s="2" t="s">
        <v>0</v>
      </c>
      <c r="C37" s="2" t="s">
        <v>95</v>
      </c>
      <c r="D37" s="2" t="s">
        <v>2</v>
      </c>
      <c r="E37" s="2" t="s">
        <v>22</v>
      </c>
      <c r="F37" s="5" t="s">
        <v>60</v>
      </c>
      <c r="G37" s="2" t="s">
        <v>1</v>
      </c>
      <c r="H37" s="5" t="s">
        <v>67</v>
      </c>
      <c r="I37" s="5" t="s">
        <v>68</v>
      </c>
    </row>
    <row r="38" spans="1:9" ht="30" customHeight="1">
      <c r="A38" s="55" t="s">
        <v>24</v>
      </c>
      <c r="B38" s="55" t="s">
        <v>3</v>
      </c>
      <c r="C38" s="1" t="s">
        <v>51</v>
      </c>
      <c r="D38" s="1" t="s">
        <v>4</v>
      </c>
      <c r="E38" s="1" t="s">
        <v>52</v>
      </c>
      <c r="F38" s="3" t="s">
        <v>61</v>
      </c>
      <c r="G38" s="7">
        <v>31.7</v>
      </c>
      <c r="H38" s="4"/>
      <c r="I38" s="8">
        <f>G38*H38</f>
        <v>0</v>
      </c>
    </row>
    <row r="39" spans="1:9" ht="30" customHeight="1">
      <c r="A39" s="56"/>
      <c r="B39" s="56"/>
      <c r="C39" s="1" t="s">
        <v>90</v>
      </c>
      <c r="D39" s="1" t="s">
        <v>6</v>
      </c>
      <c r="E39" s="1" t="s">
        <v>92</v>
      </c>
      <c r="F39" s="3" t="s">
        <v>93</v>
      </c>
      <c r="G39" s="7">
        <v>349.95</v>
      </c>
      <c r="H39" s="4">
        <v>5</v>
      </c>
      <c r="I39" s="8">
        <f>G39*H39</f>
        <v>1749.75</v>
      </c>
    </row>
    <row r="40" spans="1:9" ht="30" customHeight="1">
      <c r="A40" s="56"/>
      <c r="B40" s="57"/>
      <c r="C40" s="1" t="s">
        <v>91</v>
      </c>
      <c r="D40" s="1" t="s">
        <v>6</v>
      </c>
      <c r="E40" s="1" t="s">
        <v>92</v>
      </c>
      <c r="F40" s="3" t="s">
        <v>94</v>
      </c>
      <c r="G40" s="7">
        <v>359.95</v>
      </c>
      <c r="H40" s="4">
        <v>12</v>
      </c>
      <c r="I40" s="8">
        <f>G40*H40</f>
        <v>4319.4</v>
      </c>
    </row>
    <row r="41" spans="1:9" ht="60">
      <c r="A41" s="57"/>
      <c r="B41" s="18" t="s">
        <v>8</v>
      </c>
      <c r="C41" s="1" t="s">
        <v>50</v>
      </c>
      <c r="D41" s="1" t="s">
        <v>6</v>
      </c>
      <c r="E41" s="1" t="s">
        <v>92</v>
      </c>
      <c r="F41" s="3" t="s">
        <v>93</v>
      </c>
      <c r="G41" s="7">
        <v>289.95</v>
      </c>
      <c r="H41" s="4"/>
      <c r="I41" s="8">
        <f>G41*H41</f>
        <v>0</v>
      </c>
    </row>
    <row r="42" spans="1:9" ht="30">
      <c r="A42" s="1" t="s">
        <v>53</v>
      </c>
      <c r="B42" s="2" t="s">
        <v>8</v>
      </c>
      <c r="C42" s="1" t="s">
        <v>88</v>
      </c>
      <c r="D42" s="1" t="s">
        <v>6</v>
      </c>
      <c r="E42" s="1" t="s">
        <v>89</v>
      </c>
      <c r="F42" s="3" t="s">
        <v>63</v>
      </c>
      <c r="G42" s="7">
        <v>5</v>
      </c>
      <c r="H42" s="4"/>
      <c r="I42" s="8">
        <f aca="true" t="shared" si="3" ref="I42:I49">G42*H42</f>
        <v>0</v>
      </c>
    </row>
    <row r="43" spans="1:9" ht="60">
      <c r="A43" s="1" t="s">
        <v>56</v>
      </c>
      <c r="B43" s="2" t="s">
        <v>57</v>
      </c>
      <c r="C43" s="1" t="s">
        <v>55</v>
      </c>
      <c r="D43" s="1"/>
      <c r="E43" s="1" t="s">
        <v>58</v>
      </c>
      <c r="F43" s="3" t="s">
        <v>63</v>
      </c>
      <c r="G43" s="7">
        <v>28</v>
      </c>
      <c r="H43" s="4"/>
      <c r="I43" s="8">
        <f t="shared" si="3"/>
        <v>0</v>
      </c>
    </row>
    <row r="44" spans="1:9" ht="30" customHeight="1">
      <c r="A44" s="1" t="s">
        <v>14</v>
      </c>
      <c r="B44" s="2" t="s">
        <v>125</v>
      </c>
      <c r="C44" s="1"/>
      <c r="D44" s="1" t="s">
        <v>126</v>
      </c>
      <c r="E44" s="1" t="s">
        <v>128</v>
      </c>
      <c r="F44" s="22" t="s">
        <v>127</v>
      </c>
      <c r="G44" s="7">
        <v>26</v>
      </c>
      <c r="H44" s="21">
        <v>6</v>
      </c>
      <c r="I44" s="8">
        <f t="shared" si="3"/>
        <v>156</v>
      </c>
    </row>
    <row r="45" spans="1:9" ht="45">
      <c r="A45" s="1" t="s">
        <v>15</v>
      </c>
      <c r="B45" s="2" t="s">
        <v>19</v>
      </c>
      <c r="C45" s="1"/>
      <c r="D45" s="1" t="s">
        <v>16</v>
      </c>
      <c r="E45" s="1" t="s">
        <v>54</v>
      </c>
      <c r="F45" s="3" t="s">
        <v>65</v>
      </c>
      <c r="G45" s="7">
        <v>7</v>
      </c>
      <c r="H45" s="4">
        <v>180</v>
      </c>
      <c r="I45" s="8">
        <f t="shared" si="3"/>
        <v>1260</v>
      </c>
    </row>
    <row r="46" spans="1:9" ht="30">
      <c r="A46" s="54" t="s">
        <v>59</v>
      </c>
      <c r="B46" s="58" t="s">
        <v>3</v>
      </c>
      <c r="C46" s="1" t="s">
        <v>44</v>
      </c>
      <c r="D46" s="54" t="s">
        <v>13</v>
      </c>
      <c r="E46" s="1" t="s">
        <v>46</v>
      </c>
      <c r="F46" s="3" t="s">
        <v>66</v>
      </c>
      <c r="G46" s="10">
        <v>15</v>
      </c>
      <c r="H46" s="4"/>
      <c r="I46" s="8">
        <f t="shared" si="3"/>
        <v>0</v>
      </c>
    </row>
    <row r="47" spans="1:9" ht="30">
      <c r="A47" s="54"/>
      <c r="B47" s="60"/>
      <c r="C47" s="1" t="s">
        <v>45</v>
      </c>
      <c r="D47" s="54"/>
      <c r="E47" s="1" t="s">
        <v>47</v>
      </c>
      <c r="F47" s="3" t="s">
        <v>63</v>
      </c>
      <c r="G47" s="10">
        <v>15</v>
      </c>
      <c r="H47" s="4"/>
      <c r="I47" s="8">
        <f t="shared" si="3"/>
        <v>0</v>
      </c>
    </row>
    <row r="48" spans="1:9" ht="30" customHeight="1">
      <c r="A48" s="1" t="s">
        <v>17</v>
      </c>
      <c r="B48" s="2"/>
      <c r="C48" s="1"/>
      <c r="D48" s="1"/>
      <c r="E48" s="1"/>
      <c r="F48" s="3"/>
      <c r="G48" s="7"/>
      <c r="H48" s="4"/>
      <c r="I48" s="8">
        <f t="shared" si="3"/>
        <v>0</v>
      </c>
    </row>
    <row r="49" spans="1:9" ht="30">
      <c r="A49" s="1" t="s">
        <v>20</v>
      </c>
      <c r="B49" s="2" t="s">
        <v>21</v>
      </c>
      <c r="C49" s="1"/>
      <c r="D49" s="1"/>
      <c r="E49" s="1"/>
      <c r="F49" s="3"/>
      <c r="G49" s="7"/>
      <c r="H49" s="9"/>
      <c r="I49" s="8">
        <f t="shared" si="3"/>
        <v>0</v>
      </c>
    </row>
    <row r="50" spans="6:9" ht="15.75">
      <c r="F50" s="52" t="s">
        <v>99</v>
      </c>
      <c r="G50" s="52"/>
      <c r="H50" s="52"/>
      <c r="I50" s="15">
        <f>SUM(I3:I49)</f>
        <v>15686.699999999999</v>
      </c>
    </row>
    <row r="51" spans="6:9" ht="15.75">
      <c r="F51" s="52" t="s">
        <v>100</v>
      </c>
      <c r="G51" s="52"/>
      <c r="H51" s="52"/>
      <c r="I51" s="15">
        <f>I50*0.1</f>
        <v>1568.67</v>
      </c>
    </row>
    <row r="52" spans="6:9" ht="15.75">
      <c r="F52" s="52" t="s">
        <v>101</v>
      </c>
      <c r="G52" s="52"/>
      <c r="H52" s="52"/>
      <c r="I52" s="14">
        <f>I50+I51</f>
        <v>17255.37</v>
      </c>
    </row>
  </sheetData>
  <sheetProtection/>
  <mergeCells count="23">
    <mergeCell ref="F50:H50"/>
    <mergeCell ref="F51:H51"/>
    <mergeCell ref="F52:H52"/>
    <mergeCell ref="A18:A29"/>
    <mergeCell ref="B18:B29"/>
    <mergeCell ref="D18:D29"/>
    <mergeCell ref="B38:B40"/>
    <mergeCell ref="B30:B31"/>
    <mergeCell ref="D30:D31"/>
    <mergeCell ref="B32:B33"/>
    <mergeCell ref="A32:A33"/>
    <mergeCell ref="D32:D33"/>
    <mergeCell ref="A30:A31"/>
    <mergeCell ref="A46:A47"/>
    <mergeCell ref="D46:D47"/>
    <mergeCell ref="B46:B47"/>
    <mergeCell ref="A38:A41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Berino Elementary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46">
      <selection activeCell="I51" sqref="I51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1</v>
      </c>
      <c r="I14" s="8">
        <f>G14*H14</f>
        <v>520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9"/>
      <c r="I15" s="8">
        <f>G15*H15</f>
        <v>0</v>
      </c>
    </row>
    <row r="17" spans="1:9" ht="31.5">
      <c r="A17" s="2" t="s">
        <v>97</v>
      </c>
      <c r="B17" s="2" t="s">
        <v>0</v>
      </c>
      <c r="C17" s="2" t="s">
        <v>95</v>
      </c>
      <c r="D17" s="2" t="s">
        <v>2</v>
      </c>
      <c r="E17" s="2" t="s">
        <v>22</v>
      </c>
      <c r="F17" s="5" t="s">
        <v>60</v>
      </c>
      <c r="G17" s="2" t="s">
        <v>1</v>
      </c>
      <c r="H17" s="5" t="s">
        <v>67</v>
      </c>
      <c r="I17" s="5" t="s">
        <v>68</v>
      </c>
    </row>
    <row r="18" spans="1:9" ht="21.75" customHeight="1">
      <c r="A18" s="55" t="s">
        <v>18</v>
      </c>
      <c r="B18" s="58" t="s">
        <v>124</v>
      </c>
      <c r="C18" s="1" t="s">
        <v>105</v>
      </c>
      <c r="D18" s="61" t="s">
        <v>123</v>
      </c>
      <c r="E18" s="1" t="s">
        <v>111</v>
      </c>
      <c r="F18" s="3" t="s">
        <v>63</v>
      </c>
      <c r="G18" s="7">
        <v>29.1</v>
      </c>
      <c r="H18" s="4">
        <v>1</v>
      </c>
      <c r="I18" s="8">
        <f aca="true" t="shared" si="1" ref="I18:I29">G18*H18</f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112</v>
      </c>
      <c r="F19" s="3" t="s">
        <v>63</v>
      </c>
      <c r="G19" s="10">
        <v>29.1</v>
      </c>
      <c r="H19" s="4">
        <v>1</v>
      </c>
      <c r="I19" s="8">
        <f t="shared" si="1"/>
        <v>29.1</v>
      </c>
    </row>
    <row r="20" spans="1:9" ht="21.75" customHeight="1">
      <c r="A20" s="56"/>
      <c r="B20" s="59"/>
      <c r="C20" s="1" t="s">
        <v>105</v>
      </c>
      <c r="D20" s="62"/>
      <c r="E20" s="1" t="s">
        <v>113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114</v>
      </c>
      <c r="F21" s="3" t="s">
        <v>63</v>
      </c>
      <c r="G21" s="10">
        <v>30.65</v>
      </c>
      <c r="H21" s="4">
        <v>1</v>
      </c>
      <c r="I21" s="8">
        <f t="shared" si="1"/>
        <v>30.65</v>
      </c>
    </row>
    <row r="22" spans="1:9" ht="21.75" customHeight="1">
      <c r="A22" s="56"/>
      <c r="B22" s="59"/>
      <c r="C22" s="1" t="s">
        <v>105</v>
      </c>
      <c r="D22" s="62"/>
      <c r="E22" s="1" t="s">
        <v>115</v>
      </c>
      <c r="F22" s="3" t="s">
        <v>63</v>
      </c>
      <c r="G22" s="10">
        <v>31.15</v>
      </c>
      <c r="H22" s="4">
        <v>1</v>
      </c>
      <c r="I22" s="8">
        <f t="shared" si="1"/>
        <v>31.15</v>
      </c>
    </row>
    <row r="23" spans="1:9" ht="21.75" customHeight="1">
      <c r="A23" s="56"/>
      <c r="B23" s="59"/>
      <c r="C23" s="1" t="s">
        <v>106</v>
      </c>
      <c r="D23" s="62"/>
      <c r="E23" s="1" t="s">
        <v>116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30">
      <c r="A24" s="56"/>
      <c r="B24" s="59"/>
      <c r="C24" s="1" t="s">
        <v>106</v>
      </c>
      <c r="D24" s="62"/>
      <c r="E24" s="1" t="s">
        <v>117</v>
      </c>
      <c r="F24" s="3" t="s">
        <v>63</v>
      </c>
      <c r="G24" s="10">
        <v>44</v>
      </c>
      <c r="H24" s="4">
        <v>1</v>
      </c>
      <c r="I24" s="8">
        <f t="shared" si="1"/>
        <v>44</v>
      </c>
    </row>
    <row r="25" spans="1:9" ht="21.75" customHeight="1">
      <c r="A25" s="56"/>
      <c r="B25" s="59"/>
      <c r="C25" s="1" t="s">
        <v>107</v>
      </c>
      <c r="D25" s="62"/>
      <c r="E25" s="1" t="s">
        <v>118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107</v>
      </c>
      <c r="D26" s="62"/>
      <c r="E26" s="1" t="s">
        <v>119</v>
      </c>
      <c r="F26" s="3" t="s">
        <v>63</v>
      </c>
      <c r="G26" s="10">
        <v>44.65</v>
      </c>
      <c r="H26" s="4">
        <v>1</v>
      </c>
      <c r="I26" s="8">
        <f t="shared" si="1"/>
        <v>44.65</v>
      </c>
    </row>
    <row r="27" spans="1:9" ht="21.75" customHeight="1">
      <c r="A27" s="56"/>
      <c r="B27" s="59"/>
      <c r="C27" s="1" t="s">
        <v>108</v>
      </c>
      <c r="D27" s="62"/>
      <c r="E27" s="1" t="s">
        <v>120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6"/>
      <c r="B28" s="59"/>
      <c r="C28" s="1" t="s">
        <v>109</v>
      </c>
      <c r="D28" s="62"/>
      <c r="E28" s="1" t="s">
        <v>121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21.75" customHeight="1">
      <c r="A29" s="57"/>
      <c r="B29" s="60"/>
      <c r="C29" s="1" t="s">
        <v>110</v>
      </c>
      <c r="D29" s="63"/>
      <c r="E29" s="1" t="s">
        <v>122</v>
      </c>
      <c r="F29" s="3" t="s">
        <v>63</v>
      </c>
      <c r="G29" s="10">
        <v>63.5</v>
      </c>
      <c r="H29" s="4">
        <v>1</v>
      </c>
      <c r="I29" s="8">
        <f t="shared" si="1"/>
        <v>63.5</v>
      </c>
    </row>
    <row r="30" spans="1:9" ht="30">
      <c r="A30" s="54" t="s">
        <v>69</v>
      </c>
      <c r="B30" s="64" t="s">
        <v>3</v>
      </c>
      <c r="C30" s="1" t="s">
        <v>44</v>
      </c>
      <c r="D30" s="54" t="s">
        <v>13</v>
      </c>
      <c r="E30" s="1" t="s">
        <v>46</v>
      </c>
      <c r="F30" s="3" t="s">
        <v>64</v>
      </c>
      <c r="G30" s="10">
        <v>15</v>
      </c>
      <c r="H30" s="4">
        <v>20</v>
      </c>
      <c r="I30" s="8">
        <f aca="true" t="shared" si="2" ref="I30:I36">G30*H30</f>
        <v>300</v>
      </c>
    </row>
    <row r="31" spans="1:9" ht="33.75" customHeight="1">
      <c r="A31" s="54"/>
      <c r="B31" s="64"/>
      <c r="C31" s="1" t="s">
        <v>45</v>
      </c>
      <c r="D31" s="54"/>
      <c r="E31" s="1" t="s">
        <v>47</v>
      </c>
      <c r="F31" s="3" t="s">
        <v>64</v>
      </c>
      <c r="G31" s="10">
        <v>15</v>
      </c>
      <c r="H31" s="4">
        <v>20</v>
      </c>
      <c r="I31" s="8">
        <f t="shared" si="2"/>
        <v>300</v>
      </c>
    </row>
    <row r="32" spans="1:9" ht="30" customHeight="1">
      <c r="A32" s="54" t="s">
        <v>48</v>
      </c>
      <c r="B32" s="58" t="s">
        <v>3</v>
      </c>
      <c r="C32" s="1" t="s">
        <v>44</v>
      </c>
      <c r="D32" s="54" t="s">
        <v>13</v>
      </c>
      <c r="E32" s="1" t="s">
        <v>46</v>
      </c>
      <c r="F32" s="3" t="s">
        <v>64</v>
      </c>
      <c r="G32" s="10">
        <v>15</v>
      </c>
      <c r="H32" s="4">
        <v>20</v>
      </c>
      <c r="I32" s="8">
        <f t="shared" si="2"/>
        <v>300</v>
      </c>
    </row>
    <row r="33" spans="1:9" ht="30">
      <c r="A33" s="54"/>
      <c r="B33" s="60"/>
      <c r="C33" s="1" t="s">
        <v>45</v>
      </c>
      <c r="D33" s="54"/>
      <c r="E33" s="1" t="s">
        <v>47</v>
      </c>
      <c r="F33" s="3" t="s">
        <v>64</v>
      </c>
      <c r="G33" s="10">
        <v>15</v>
      </c>
      <c r="H33" s="4">
        <v>20</v>
      </c>
      <c r="I33" s="8">
        <f t="shared" si="2"/>
        <v>300</v>
      </c>
    </row>
    <row r="34" spans="1:9" ht="30" customHeight="1">
      <c r="A34" s="1" t="s">
        <v>14</v>
      </c>
      <c r="B34" s="2" t="s">
        <v>125</v>
      </c>
      <c r="C34" s="1"/>
      <c r="D34" s="1" t="s">
        <v>126</v>
      </c>
      <c r="E34" s="1" t="s">
        <v>128</v>
      </c>
      <c r="F34" s="22" t="s">
        <v>127</v>
      </c>
      <c r="G34" s="7">
        <v>26</v>
      </c>
      <c r="H34" s="21">
        <v>6</v>
      </c>
      <c r="I34" s="8">
        <f t="shared" si="2"/>
        <v>156</v>
      </c>
    </row>
    <row r="35" spans="1:9" ht="33.75" customHeight="1">
      <c r="A35" s="1" t="s">
        <v>15</v>
      </c>
      <c r="B35" s="2" t="s">
        <v>3</v>
      </c>
      <c r="C35" s="1"/>
      <c r="D35" s="1" t="s">
        <v>16</v>
      </c>
      <c r="E35" s="1" t="s">
        <v>49</v>
      </c>
      <c r="F35" s="11" t="s">
        <v>65</v>
      </c>
      <c r="G35" s="7">
        <v>7</v>
      </c>
      <c r="H35" s="4">
        <v>180</v>
      </c>
      <c r="I35" s="8">
        <f t="shared" si="2"/>
        <v>1260</v>
      </c>
    </row>
    <row r="36" spans="1:9" ht="30" customHeight="1">
      <c r="A36" s="1" t="s">
        <v>17</v>
      </c>
      <c r="B36" s="2"/>
      <c r="C36" s="1"/>
      <c r="D36" s="1"/>
      <c r="E36" s="1"/>
      <c r="F36" s="3"/>
      <c r="G36" s="7"/>
      <c r="H36" s="20"/>
      <c r="I36" s="8">
        <f t="shared" si="2"/>
        <v>0</v>
      </c>
    </row>
    <row r="37" spans="1:9" ht="31.5">
      <c r="A37" s="2" t="s">
        <v>104</v>
      </c>
      <c r="B37" s="2" t="s">
        <v>0</v>
      </c>
      <c r="C37" s="2" t="s">
        <v>95</v>
      </c>
      <c r="D37" s="2" t="s">
        <v>2</v>
      </c>
      <c r="E37" s="2" t="s">
        <v>22</v>
      </c>
      <c r="F37" s="5" t="s">
        <v>60</v>
      </c>
      <c r="G37" s="2" t="s">
        <v>1</v>
      </c>
      <c r="H37" s="5" t="s">
        <v>67</v>
      </c>
      <c r="I37" s="5" t="s">
        <v>68</v>
      </c>
    </row>
    <row r="38" spans="1:9" ht="30" customHeight="1">
      <c r="A38" s="55" t="s">
        <v>24</v>
      </c>
      <c r="B38" s="55" t="s">
        <v>3</v>
      </c>
      <c r="C38" s="1" t="s">
        <v>51</v>
      </c>
      <c r="D38" s="1" t="s">
        <v>4</v>
      </c>
      <c r="E38" s="1" t="s">
        <v>52</v>
      </c>
      <c r="F38" s="3" t="s">
        <v>61</v>
      </c>
      <c r="G38" s="7">
        <v>31.7</v>
      </c>
      <c r="H38" s="4"/>
      <c r="I38" s="8">
        <f>G38*H38</f>
        <v>0</v>
      </c>
    </row>
    <row r="39" spans="1:9" ht="30" customHeight="1">
      <c r="A39" s="56"/>
      <c r="B39" s="56"/>
      <c r="C39" s="1" t="s">
        <v>90</v>
      </c>
      <c r="D39" s="1" t="s">
        <v>6</v>
      </c>
      <c r="E39" s="1" t="s">
        <v>92</v>
      </c>
      <c r="F39" s="3" t="s">
        <v>93</v>
      </c>
      <c r="G39" s="7">
        <v>349.95</v>
      </c>
      <c r="H39" s="4"/>
      <c r="I39" s="8">
        <f>G39*H39</f>
        <v>0</v>
      </c>
    </row>
    <row r="40" spans="1:9" ht="30" customHeight="1">
      <c r="A40" s="56"/>
      <c r="B40" s="57"/>
      <c r="C40" s="1" t="s">
        <v>91</v>
      </c>
      <c r="D40" s="1" t="s">
        <v>6</v>
      </c>
      <c r="E40" s="1" t="s">
        <v>92</v>
      </c>
      <c r="F40" s="3" t="s">
        <v>94</v>
      </c>
      <c r="G40" s="7">
        <v>359.95</v>
      </c>
      <c r="H40" s="4"/>
      <c r="I40" s="8">
        <f>G40*H40</f>
        <v>0</v>
      </c>
    </row>
    <row r="41" spans="1:9" ht="60">
      <c r="A41" s="57"/>
      <c r="B41" s="18" t="s">
        <v>8</v>
      </c>
      <c r="C41" s="1" t="s">
        <v>50</v>
      </c>
      <c r="D41" s="1" t="s">
        <v>6</v>
      </c>
      <c r="E41" s="1" t="s">
        <v>92</v>
      </c>
      <c r="F41" s="3" t="s">
        <v>93</v>
      </c>
      <c r="G41" s="7">
        <v>289.95</v>
      </c>
      <c r="H41" s="4"/>
      <c r="I41" s="8">
        <f>G41*H41</f>
        <v>0</v>
      </c>
    </row>
    <row r="42" spans="1:9" ht="30">
      <c r="A42" s="1" t="s">
        <v>53</v>
      </c>
      <c r="B42" s="2" t="s">
        <v>8</v>
      </c>
      <c r="C42" s="1" t="s">
        <v>88</v>
      </c>
      <c r="D42" s="1" t="s">
        <v>6</v>
      </c>
      <c r="E42" s="1" t="s">
        <v>89</v>
      </c>
      <c r="F42" s="3" t="s">
        <v>63</v>
      </c>
      <c r="G42" s="7">
        <v>5</v>
      </c>
      <c r="H42" s="4">
        <v>15</v>
      </c>
      <c r="I42" s="8">
        <f aca="true" t="shared" si="3" ref="I42:I49">G42*H42</f>
        <v>75</v>
      </c>
    </row>
    <row r="43" spans="1:9" ht="60">
      <c r="A43" s="1" t="s">
        <v>56</v>
      </c>
      <c r="B43" s="2" t="s">
        <v>57</v>
      </c>
      <c r="C43" s="1" t="s">
        <v>55</v>
      </c>
      <c r="D43" s="1"/>
      <c r="E43" s="1" t="s">
        <v>58</v>
      </c>
      <c r="F43" s="3" t="s">
        <v>63</v>
      </c>
      <c r="G43" s="7">
        <v>28</v>
      </c>
      <c r="H43" s="4"/>
      <c r="I43" s="8">
        <f t="shared" si="3"/>
        <v>0</v>
      </c>
    </row>
    <row r="44" spans="1:9" ht="30" customHeight="1">
      <c r="A44" s="1" t="s">
        <v>14</v>
      </c>
      <c r="B44" s="2" t="s">
        <v>125</v>
      </c>
      <c r="C44" s="1"/>
      <c r="D44" s="1" t="s">
        <v>126</v>
      </c>
      <c r="E44" s="1" t="s">
        <v>128</v>
      </c>
      <c r="F44" s="22" t="s">
        <v>127</v>
      </c>
      <c r="G44" s="7">
        <v>26</v>
      </c>
      <c r="H44" s="21"/>
      <c r="I44" s="8">
        <f t="shared" si="3"/>
        <v>0</v>
      </c>
    </row>
    <row r="45" spans="1:9" ht="45">
      <c r="A45" s="1" t="s">
        <v>15</v>
      </c>
      <c r="B45" s="2" t="s">
        <v>19</v>
      </c>
      <c r="C45" s="1"/>
      <c r="D45" s="1" t="s">
        <v>16</v>
      </c>
      <c r="E45" s="1" t="s">
        <v>54</v>
      </c>
      <c r="F45" s="3" t="s">
        <v>65</v>
      </c>
      <c r="G45" s="7">
        <v>7</v>
      </c>
      <c r="H45" s="4"/>
      <c r="I45" s="8">
        <f t="shared" si="3"/>
        <v>0</v>
      </c>
    </row>
    <row r="46" spans="1:9" ht="30">
      <c r="A46" s="54" t="s">
        <v>59</v>
      </c>
      <c r="B46" s="58" t="s">
        <v>3</v>
      </c>
      <c r="C46" s="1" t="s">
        <v>44</v>
      </c>
      <c r="D46" s="54" t="s">
        <v>13</v>
      </c>
      <c r="E46" s="1" t="s">
        <v>46</v>
      </c>
      <c r="F46" s="3" t="s">
        <v>66</v>
      </c>
      <c r="G46" s="10">
        <v>15</v>
      </c>
      <c r="H46" s="4">
        <v>20</v>
      </c>
      <c r="I46" s="8">
        <f t="shared" si="3"/>
        <v>300</v>
      </c>
    </row>
    <row r="47" spans="1:9" ht="30">
      <c r="A47" s="54"/>
      <c r="B47" s="60"/>
      <c r="C47" s="1" t="s">
        <v>45</v>
      </c>
      <c r="D47" s="54"/>
      <c r="E47" s="1" t="s">
        <v>47</v>
      </c>
      <c r="F47" s="3" t="s">
        <v>63</v>
      </c>
      <c r="G47" s="10">
        <v>15</v>
      </c>
      <c r="H47" s="4">
        <v>20</v>
      </c>
      <c r="I47" s="8">
        <f t="shared" si="3"/>
        <v>300</v>
      </c>
    </row>
    <row r="48" spans="1:9" ht="30" customHeight="1">
      <c r="A48" s="1" t="s">
        <v>17</v>
      </c>
      <c r="B48" s="2"/>
      <c r="C48" s="1"/>
      <c r="D48" s="1"/>
      <c r="E48" s="1"/>
      <c r="F48" s="3"/>
      <c r="G48" s="7"/>
      <c r="H48" s="9"/>
      <c r="I48" s="8">
        <f t="shared" si="3"/>
        <v>0</v>
      </c>
    </row>
    <row r="49" spans="1:9" ht="30">
      <c r="A49" s="1" t="s">
        <v>20</v>
      </c>
      <c r="B49" s="2" t="s">
        <v>21</v>
      </c>
      <c r="C49" s="1"/>
      <c r="D49" s="1"/>
      <c r="E49" s="1"/>
      <c r="F49" s="3"/>
      <c r="G49" s="7"/>
      <c r="H49" s="4"/>
      <c r="I49" s="8">
        <f t="shared" si="3"/>
        <v>0</v>
      </c>
    </row>
    <row r="50" spans="6:9" ht="15.75">
      <c r="F50" s="52" t="s">
        <v>99</v>
      </c>
      <c r="G50" s="52"/>
      <c r="H50" s="52"/>
      <c r="I50" s="16">
        <f>SUM(I3:I49)</f>
        <v>9057.55</v>
      </c>
    </row>
    <row r="51" spans="6:9" ht="15.75">
      <c r="F51" s="52" t="s">
        <v>100</v>
      </c>
      <c r="G51" s="52"/>
      <c r="H51" s="52"/>
      <c r="I51" s="15">
        <f>I50*0.1</f>
        <v>905.755</v>
      </c>
    </row>
    <row r="52" spans="6:9" ht="15.75">
      <c r="F52" s="52" t="s">
        <v>101</v>
      </c>
      <c r="G52" s="52"/>
      <c r="H52" s="52"/>
      <c r="I52" s="14">
        <f>I50+I51</f>
        <v>9963.304999999998</v>
      </c>
    </row>
  </sheetData>
  <sheetProtection/>
  <mergeCells count="23">
    <mergeCell ref="B30:B31"/>
    <mergeCell ref="D30:D31"/>
    <mergeCell ref="B32:B33"/>
    <mergeCell ref="F51:H51"/>
    <mergeCell ref="F52:H52"/>
    <mergeCell ref="A18:A29"/>
    <mergeCell ref="B18:B29"/>
    <mergeCell ref="D18:D29"/>
    <mergeCell ref="A38:A41"/>
    <mergeCell ref="B38:B40"/>
    <mergeCell ref="A32:A33"/>
    <mergeCell ref="D32:D33"/>
    <mergeCell ref="A30:A31"/>
    <mergeCell ref="F50:H50"/>
    <mergeCell ref="B3:B10"/>
    <mergeCell ref="D3:D7"/>
    <mergeCell ref="D8:D9"/>
    <mergeCell ref="A3:A13"/>
    <mergeCell ref="B11:B13"/>
    <mergeCell ref="D11:D13"/>
    <mergeCell ref="A46:A47"/>
    <mergeCell ref="D46:D47"/>
    <mergeCell ref="B46:B47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Chaparral Elementary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43">
      <selection activeCell="I51" sqref="I51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>
        <v>15</v>
      </c>
      <c r="I4" s="8">
        <f t="shared" si="0"/>
        <v>469.5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>
        <v>15</v>
      </c>
      <c r="I5" s="8">
        <f t="shared" si="0"/>
        <v>619.5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7" spans="1:9" ht="31.5">
      <c r="A17" s="2" t="s">
        <v>97</v>
      </c>
      <c r="B17" s="2" t="s">
        <v>0</v>
      </c>
      <c r="C17" s="2" t="s">
        <v>95</v>
      </c>
      <c r="D17" s="2" t="s">
        <v>2</v>
      </c>
      <c r="E17" s="2" t="s">
        <v>22</v>
      </c>
      <c r="F17" s="5" t="s">
        <v>60</v>
      </c>
      <c r="G17" s="2" t="s">
        <v>1</v>
      </c>
      <c r="H17" s="5" t="s">
        <v>67</v>
      </c>
      <c r="I17" s="5" t="s">
        <v>68</v>
      </c>
    </row>
    <row r="18" spans="1:9" ht="21.75" customHeight="1">
      <c r="A18" s="55" t="s">
        <v>18</v>
      </c>
      <c r="B18" s="58" t="s">
        <v>124</v>
      </c>
      <c r="C18" s="1" t="s">
        <v>105</v>
      </c>
      <c r="D18" s="61" t="s">
        <v>123</v>
      </c>
      <c r="E18" s="1" t="s">
        <v>111</v>
      </c>
      <c r="F18" s="3" t="s">
        <v>63</v>
      </c>
      <c r="G18" s="7">
        <v>29.1</v>
      </c>
      <c r="H18" s="4">
        <v>1</v>
      </c>
      <c r="I18" s="8">
        <f aca="true" t="shared" si="1" ref="I18:I29">G18*H18</f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112</v>
      </c>
      <c r="F19" s="3" t="s">
        <v>63</v>
      </c>
      <c r="G19" s="10">
        <v>29.1</v>
      </c>
      <c r="H19" s="4">
        <v>1</v>
      </c>
      <c r="I19" s="8">
        <f t="shared" si="1"/>
        <v>29.1</v>
      </c>
    </row>
    <row r="20" spans="1:9" ht="21.75" customHeight="1">
      <c r="A20" s="56"/>
      <c r="B20" s="59"/>
      <c r="C20" s="1" t="s">
        <v>105</v>
      </c>
      <c r="D20" s="62"/>
      <c r="E20" s="1" t="s">
        <v>113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114</v>
      </c>
      <c r="F21" s="3" t="s">
        <v>63</v>
      </c>
      <c r="G21" s="10">
        <v>30.65</v>
      </c>
      <c r="H21" s="4">
        <v>1</v>
      </c>
      <c r="I21" s="8">
        <f t="shared" si="1"/>
        <v>30.65</v>
      </c>
    </row>
    <row r="22" spans="1:9" ht="21.75" customHeight="1">
      <c r="A22" s="56"/>
      <c r="B22" s="59"/>
      <c r="C22" s="1" t="s">
        <v>105</v>
      </c>
      <c r="D22" s="62"/>
      <c r="E22" s="1" t="s">
        <v>115</v>
      </c>
      <c r="F22" s="3" t="s">
        <v>63</v>
      </c>
      <c r="G22" s="10">
        <v>31.15</v>
      </c>
      <c r="H22" s="4">
        <v>1</v>
      </c>
      <c r="I22" s="8">
        <f t="shared" si="1"/>
        <v>31.15</v>
      </c>
    </row>
    <row r="23" spans="1:9" ht="21.75" customHeight="1">
      <c r="A23" s="56"/>
      <c r="B23" s="59"/>
      <c r="C23" s="1" t="s">
        <v>106</v>
      </c>
      <c r="D23" s="62"/>
      <c r="E23" s="1" t="s">
        <v>116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30">
      <c r="A24" s="56"/>
      <c r="B24" s="59"/>
      <c r="C24" s="1" t="s">
        <v>106</v>
      </c>
      <c r="D24" s="62"/>
      <c r="E24" s="1" t="s">
        <v>117</v>
      </c>
      <c r="F24" s="3" t="s">
        <v>63</v>
      </c>
      <c r="G24" s="10">
        <v>44</v>
      </c>
      <c r="H24" s="4">
        <v>1</v>
      </c>
      <c r="I24" s="8">
        <f t="shared" si="1"/>
        <v>44</v>
      </c>
    </row>
    <row r="25" spans="1:9" ht="21.75" customHeight="1">
      <c r="A25" s="56"/>
      <c r="B25" s="59"/>
      <c r="C25" s="1" t="s">
        <v>107</v>
      </c>
      <c r="D25" s="62"/>
      <c r="E25" s="1" t="s">
        <v>118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107</v>
      </c>
      <c r="D26" s="62"/>
      <c r="E26" s="1" t="s">
        <v>119</v>
      </c>
      <c r="F26" s="3" t="s">
        <v>63</v>
      </c>
      <c r="G26" s="10">
        <v>44.65</v>
      </c>
      <c r="H26" s="4">
        <v>1</v>
      </c>
      <c r="I26" s="8">
        <f t="shared" si="1"/>
        <v>44.65</v>
      </c>
    </row>
    <row r="27" spans="1:9" ht="21.75" customHeight="1">
      <c r="A27" s="56"/>
      <c r="B27" s="59"/>
      <c r="C27" s="1" t="s">
        <v>108</v>
      </c>
      <c r="D27" s="62"/>
      <c r="E27" s="1" t="s">
        <v>120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6"/>
      <c r="B28" s="59"/>
      <c r="C28" s="1" t="s">
        <v>109</v>
      </c>
      <c r="D28" s="62"/>
      <c r="E28" s="1" t="s">
        <v>121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21.75" customHeight="1">
      <c r="A29" s="57"/>
      <c r="B29" s="60"/>
      <c r="C29" s="1" t="s">
        <v>110</v>
      </c>
      <c r="D29" s="63"/>
      <c r="E29" s="1" t="s">
        <v>122</v>
      </c>
      <c r="F29" s="3" t="s">
        <v>63</v>
      </c>
      <c r="G29" s="10">
        <v>63.5</v>
      </c>
      <c r="H29" s="4">
        <v>1</v>
      </c>
      <c r="I29" s="8">
        <f t="shared" si="1"/>
        <v>63.5</v>
      </c>
    </row>
    <row r="30" spans="1:9" ht="30">
      <c r="A30" s="54" t="s">
        <v>69</v>
      </c>
      <c r="B30" s="64" t="s">
        <v>3</v>
      </c>
      <c r="C30" s="1" t="s">
        <v>44</v>
      </c>
      <c r="D30" s="54" t="s">
        <v>13</v>
      </c>
      <c r="E30" s="1" t="s">
        <v>46</v>
      </c>
      <c r="F30" s="3" t="s">
        <v>64</v>
      </c>
      <c r="G30" s="10">
        <v>15</v>
      </c>
      <c r="H30" s="4">
        <v>20</v>
      </c>
      <c r="I30" s="8">
        <f aca="true" t="shared" si="2" ref="I30:I36">G30*H30</f>
        <v>300</v>
      </c>
    </row>
    <row r="31" spans="1:9" ht="30">
      <c r="A31" s="54"/>
      <c r="B31" s="64"/>
      <c r="C31" s="1" t="s">
        <v>45</v>
      </c>
      <c r="D31" s="54"/>
      <c r="E31" s="1" t="s">
        <v>47</v>
      </c>
      <c r="F31" s="3" t="s">
        <v>64</v>
      </c>
      <c r="G31" s="10">
        <v>15</v>
      </c>
      <c r="H31" s="4">
        <v>20</v>
      </c>
      <c r="I31" s="8">
        <f t="shared" si="2"/>
        <v>300</v>
      </c>
    </row>
    <row r="32" spans="1:9" ht="30" customHeight="1">
      <c r="A32" s="54" t="s">
        <v>48</v>
      </c>
      <c r="B32" s="58" t="s">
        <v>3</v>
      </c>
      <c r="C32" s="1" t="s">
        <v>44</v>
      </c>
      <c r="D32" s="54" t="s">
        <v>13</v>
      </c>
      <c r="E32" s="1" t="s">
        <v>46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>
      <c r="A33" s="54"/>
      <c r="B33" s="60"/>
      <c r="C33" s="1" t="s">
        <v>45</v>
      </c>
      <c r="D33" s="54"/>
      <c r="E33" s="1" t="s">
        <v>47</v>
      </c>
      <c r="F33" s="3" t="s">
        <v>64</v>
      </c>
      <c r="G33" s="10">
        <v>15</v>
      </c>
      <c r="H33" s="4"/>
      <c r="I33" s="8">
        <f t="shared" si="2"/>
        <v>0</v>
      </c>
    </row>
    <row r="34" spans="1:9" ht="30" customHeight="1">
      <c r="A34" s="1" t="s">
        <v>14</v>
      </c>
      <c r="B34" s="2" t="s">
        <v>125</v>
      </c>
      <c r="C34" s="1"/>
      <c r="D34" s="1" t="s">
        <v>126</v>
      </c>
      <c r="E34" s="1" t="s">
        <v>128</v>
      </c>
      <c r="F34" s="22" t="s">
        <v>127</v>
      </c>
      <c r="G34" s="7">
        <v>26</v>
      </c>
      <c r="H34" s="21">
        <v>6</v>
      </c>
      <c r="I34" s="8">
        <f t="shared" si="2"/>
        <v>156</v>
      </c>
    </row>
    <row r="35" spans="1:9" ht="33.75" customHeight="1">
      <c r="A35" s="1" t="s">
        <v>15</v>
      </c>
      <c r="B35" s="2" t="s">
        <v>3</v>
      </c>
      <c r="C35" s="1"/>
      <c r="D35" s="1" t="s">
        <v>16</v>
      </c>
      <c r="E35" s="1" t="s">
        <v>49</v>
      </c>
      <c r="F35" s="19" t="s">
        <v>65</v>
      </c>
      <c r="G35" s="7">
        <v>7</v>
      </c>
      <c r="H35" s="4">
        <v>180</v>
      </c>
      <c r="I35" s="8">
        <f t="shared" si="2"/>
        <v>1260</v>
      </c>
    </row>
    <row r="36" spans="1:9" ht="30" customHeight="1">
      <c r="A36" s="1" t="s">
        <v>17</v>
      </c>
      <c r="B36" s="2"/>
      <c r="C36" s="1"/>
      <c r="D36" s="1"/>
      <c r="E36" s="1"/>
      <c r="F36" s="3"/>
      <c r="G36" s="7"/>
      <c r="H36" s="4"/>
      <c r="I36" s="8">
        <f t="shared" si="2"/>
        <v>0</v>
      </c>
    </row>
    <row r="37" spans="1:9" ht="31.5">
      <c r="A37" s="2" t="s">
        <v>98</v>
      </c>
      <c r="B37" s="2" t="s">
        <v>0</v>
      </c>
      <c r="C37" s="2" t="s">
        <v>95</v>
      </c>
      <c r="D37" s="2" t="s">
        <v>2</v>
      </c>
      <c r="E37" s="2" t="s">
        <v>22</v>
      </c>
      <c r="F37" s="5" t="s">
        <v>60</v>
      </c>
      <c r="G37" s="2" t="s">
        <v>1</v>
      </c>
      <c r="H37" s="5" t="s">
        <v>67</v>
      </c>
      <c r="I37" s="5" t="s">
        <v>68</v>
      </c>
    </row>
    <row r="38" spans="1:9" ht="30" customHeight="1">
      <c r="A38" s="55" t="s">
        <v>24</v>
      </c>
      <c r="B38" s="55" t="s">
        <v>3</v>
      </c>
      <c r="C38" s="1" t="s">
        <v>51</v>
      </c>
      <c r="D38" s="1" t="s">
        <v>4</v>
      </c>
      <c r="E38" s="1" t="s">
        <v>52</v>
      </c>
      <c r="F38" s="3" t="s">
        <v>61</v>
      </c>
      <c r="G38" s="7">
        <v>31.7</v>
      </c>
      <c r="H38" s="4"/>
      <c r="I38" s="8">
        <f>G38*H38</f>
        <v>0</v>
      </c>
    </row>
    <row r="39" spans="1:9" ht="30" customHeight="1">
      <c r="A39" s="56"/>
      <c r="B39" s="56"/>
      <c r="C39" s="1" t="s">
        <v>90</v>
      </c>
      <c r="D39" s="1" t="s">
        <v>6</v>
      </c>
      <c r="E39" s="1" t="s">
        <v>92</v>
      </c>
      <c r="F39" s="3" t="s">
        <v>93</v>
      </c>
      <c r="G39" s="7">
        <v>349.95</v>
      </c>
      <c r="H39" s="4"/>
      <c r="I39" s="8">
        <f>G39*H39</f>
        <v>0</v>
      </c>
    </row>
    <row r="40" spans="1:9" ht="30" customHeight="1">
      <c r="A40" s="56"/>
      <c r="B40" s="57"/>
      <c r="C40" s="1" t="s">
        <v>91</v>
      </c>
      <c r="D40" s="1" t="s">
        <v>6</v>
      </c>
      <c r="E40" s="1" t="s">
        <v>92</v>
      </c>
      <c r="F40" s="3" t="s">
        <v>94</v>
      </c>
      <c r="G40" s="7">
        <v>359.95</v>
      </c>
      <c r="H40" s="4"/>
      <c r="I40" s="8">
        <f>G40*H40</f>
        <v>0</v>
      </c>
    </row>
    <row r="41" spans="1:9" ht="60">
      <c r="A41" s="57"/>
      <c r="B41" s="18" t="s">
        <v>8</v>
      </c>
      <c r="C41" s="1" t="s">
        <v>50</v>
      </c>
      <c r="D41" s="1" t="s">
        <v>6</v>
      </c>
      <c r="E41" s="1" t="s">
        <v>92</v>
      </c>
      <c r="F41" s="3" t="s">
        <v>93</v>
      </c>
      <c r="G41" s="7">
        <v>289.95</v>
      </c>
      <c r="H41" s="4"/>
      <c r="I41" s="8">
        <f>G41*H41</f>
        <v>0</v>
      </c>
    </row>
    <row r="42" spans="1:9" ht="30">
      <c r="A42" s="1" t="s">
        <v>53</v>
      </c>
      <c r="B42" s="2" t="s">
        <v>8</v>
      </c>
      <c r="C42" s="1" t="s">
        <v>88</v>
      </c>
      <c r="D42" s="1" t="s">
        <v>6</v>
      </c>
      <c r="E42" s="1" t="s">
        <v>89</v>
      </c>
      <c r="F42" s="3" t="s">
        <v>63</v>
      </c>
      <c r="G42" s="7">
        <v>5</v>
      </c>
      <c r="H42" s="4"/>
      <c r="I42" s="8">
        <f aca="true" t="shared" si="3" ref="I42:I49">G42*H42</f>
        <v>0</v>
      </c>
    </row>
    <row r="43" spans="1:9" ht="60">
      <c r="A43" s="1" t="s">
        <v>56</v>
      </c>
      <c r="B43" s="2" t="s">
        <v>57</v>
      </c>
      <c r="C43" s="1" t="s">
        <v>55</v>
      </c>
      <c r="D43" s="1"/>
      <c r="E43" s="1" t="s">
        <v>58</v>
      </c>
      <c r="F43" s="3" t="s">
        <v>63</v>
      </c>
      <c r="G43" s="7">
        <v>28</v>
      </c>
      <c r="H43" s="4"/>
      <c r="I43" s="8">
        <f t="shared" si="3"/>
        <v>0</v>
      </c>
    </row>
    <row r="44" spans="1:9" ht="30" customHeight="1">
      <c r="A44" s="1" t="s">
        <v>14</v>
      </c>
      <c r="B44" s="2" t="s">
        <v>125</v>
      </c>
      <c r="C44" s="1"/>
      <c r="D44" s="1" t="s">
        <v>126</v>
      </c>
      <c r="E44" s="1" t="s">
        <v>128</v>
      </c>
      <c r="F44" s="22" t="s">
        <v>127</v>
      </c>
      <c r="G44" s="7">
        <v>26</v>
      </c>
      <c r="H44" s="21"/>
      <c r="I44" s="8">
        <f t="shared" si="3"/>
        <v>0</v>
      </c>
    </row>
    <row r="45" spans="1:9" ht="45">
      <c r="A45" s="1" t="s">
        <v>15</v>
      </c>
      <c r="B45" s="2" t="s">
        <v>19</v>
      </c>
      <c r="C45" s="1"/>
      <c r="D45" s="1" t="s">
        <v>16</v>
      </c>
      <c r="E45" s="1" t="s">
        <v>54</v>
      </c>
      <c r="F45" s="3" t="s">
        <v>65</v>
      </c>
      <c r="G45" s="7">
        <v>7</v>
      </c>
      <c r="H45" s="4">
        <v>180</v>
      </c>
      <c r="I45" s="8">
        <f t="shared" si="3"/>
        <v>1260</v>
      </c>
    </row>
    <row r="46" spans="1:9" ht="30">
      <c r="A46" s="54" t="s">
        <v>59</v>
      </c>
      <c r="B46" s="58" t="s">
        <v>3</v>
      </c>
      <c r="C46" s="1" t="s">
        <v>44</v>
      </c>
      <c r="D46" s="54" t="s">
        <v>13</v>
      </c>
      <c r="E46" s="1" t="s">
        <v>46</v>
      </c>
      <c r="F46" s="3" t="s">
        <v>66</v>
      </c>
      <c r="G46" s="10">
        <v>15</v>
      </c>
      <c r="H46" s="4"/>
      <c r="I46" s="8">
        <f t="shared" si="3"/>
        <v>0</v>
      </c>
    </row>
    <row r="47" spans="1:9" ht="30">
      <c r="A47" s="54"/>
      <c r="B47" s="60"/>
      <c r="C47" s="1" t="s">
        <v>45</v>
      </c>
      <c r="D47" s="54"/>
      <c r="E47" s="1" t="s">
        <v>47</v>
      </c>
      <c r="F47" s="3" t="s">
        <v>63</v>
      </c>
      <c r="G47" s="10">
        <v>15</v>
      </c>
      <c r="H47" s="4"/>
      <c r="I47" s="8">
        <f t="shared" si="3"/>
        <v>0</v>
      </c>
    </row>
    <row r="48" spans="1:9" ht="30" customHeight="1">
      <c r="A48" s="1" t="s">
        <v>17</v>
      </c>
      <c r="B48" s="2"/>
      <c r="C48" s="1"/>
      <c r="D48" s="1"/>
      <c r="E48" s="1"/>
      <c r="F48" s="3"/>
      <c r="G48" s="7"/>
      <c r="H48" s="4"/>
      <c r="I48" s="8">
        <f t="shared" si="3"/>
        <v>0</v>
      </c>
    </row>
    <row r="49" spans="1:9" ht="30">
      <c r="A49" s="1" t="s">
        <v>20</v>
      </c>
      <c r="B49" s="2" t="s">
        <v>21</v>
      </c>
      <c r="C49" s="1"/>
      <c r="D49" s="1"/>
      <c r="E49" s="1"/>
      <c r="F49" s="3"/>
      <c r="G49" s="7"/>
      <c r="H49" s="4"/>
      <c r="I49" s="8">
        <f t="shared" si="3"/>
        <v>0</v>
      </c>
    </row>
    <row r="50" spans="6:9" ht="15.75">
      <c r="F50" s="52" t="s">
        <v>99</v>
      </c>
      <c r="G50" s="52"/>
      <c r="H50" s="52"/>
      <c r="I50" s="16">
        <f>SUM(I3:I49)</f>
        <v>10237.55</v>
      </c>
    </row>
    <row r="51" spans="6:9" ht="15.75">
      <c r="F51" s="52" t="s">
        <v>100</v>
      </c>
      <c r="G51" s="52"/>
      <c r="H51" s="52"/>
      <c r="I51" s="15">
        <f>I50*0.1</f>
        <v>1023.755</v>
      </c>
    </row>
    <row r="52" spans="6:9" ht="15.75">
      <c r="F52" s="52" t="s">
        <v>101</v>
      </c>
      <c r="G52" s="52"/>
      <c r="H52" s="52"/>
      <c r="I52" s="14">
        <f>I50+I51</f>
        <v>11261.304999999998</v>
      </c>
    </row>
  </sheetData>
  <sheetProtection/>
  <mergeCells count="23">
    <mergeCell ref="F50:H50"/>
    <mergeCell ref="F51:H51"/>
    <mergeCell ref="F52:H52"/>
    <mergeCell ref="A18:A29"/>
    <mergeCell ref="B18:B29"/>
    <mergeCell ref="D18:D29"/>
    <mergeCell ref="B38:B40"/>
    <mergeCell ref="B30:B31"/>
    <mergeCell ref="D30:D31"/>
    <mergeCell ref="B32:B33"/>
    <mergeCell ref="A32:A33"/>
    <mergeCell ref="D32:D33"/>
    <mergeCell ref="A30:A31"/>
    <mergeCell ref="A46:A47"/>
    <mergeCell ref="D46:D47"/>
    <mergeCell ref="B46:B47"/>
    <mergeCell ref="A38:A41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Desert Trail Elementary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3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103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>
        <v>15</v>
      </c>
      <c r="I4" s="8">
        <f t="shared" si="0"/>
        <v>469.5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>
        <v>15</v>
      </c>
      <c r="I5" s="8">
        <f t="shared" si="0"/>
        <v>619.5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>
        <v>4</v>
      </c>
      <c r="I12" s="8">
        <f t="shared" si="0"/>
        <v>165.2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>
        <v>4</v>
      </c>
      <c r="I13" s="8">
        <f t="shared" si="0"/>
        <v>165.2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102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21.75" customHeight="1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45" customHeight="1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/>
      <c r="I29" s="8">
        <f aca="true" t="shared" si="2" ref="I29:I35">G29*H29</f>
        <v>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/>
      <c r="I30" s="8">
        <f t="shared" si="2"/>
        <v>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/>
      <c r="I33" s="8">
        <f t="shared" si="2"/>
        <v>0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/>
      <c r="I34" s="8">
        <f t="shared" si="2"/>
        <v>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20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15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/>
      <c r="I38" s="8">
        <f>G38*H38</f>
        <v>0</v>
      </c>
    </row>
    <row r="39" spans="1:9" ht="15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/>
      <c r="I40" s="8">
        <f>G40*H40</f>
        <v>0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/>
      <c r="I43" s="8">
        <f t="shared" si="3"/>
        <v>0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/>
      <c r="I44" s="8">
        <f t="shared" si="3"/>
        <v>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9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4"/>
      <c r="I48" s="8">
        <f t="shared" si="3"/>
        <v>0</v>
      </c>
    </row>
    <row r="49" spans="6:9" ht="15.75">
      <c r="F49" s="52" t="s">
        <v>99</v>
      </c>
      <c r="G49" s="52"/>
      <c r="H49" s="52"/>
      <c r="I49" s="16">
        <f>SUM(I3:I48)</f>
        <v>6665.949999999999</v>
      </c>
    </row>
    <row r="50" spans="6:9" ht="15.75">
      <c r="F50" s="52" t="s">
        <v>100</v>
      </c>
      <c r="G50" s="52"/>
      <c r="H50" s="52"/>
      <c r="I50" s="15">
        <f>I49*0.1</f>
        <v>666.5949999999999</v>
      </c>
    </row>
    <row r="51" spans="6:9" ht="15.75">
      <c r="F51" s="52" t="s">
        <v>101</v>
      </c>
      <c r="G51" s="52"/>
      <c r="H51" s="52"/>
      <c r="I51" s="14">
        <f>I49+I50</f>
        <v>7332.544999999999</v>
      </c>
    </row>
  </sheetData>
  <sheetProtection/>
  <mergeCells count="23">
    <mergeCell ref="B29:B30"/>
    <mergeCell ref="D29:D30"/>
    <mergeCell ref="B31:B32"/>
    <mergeCell ref="F50:H50"/>
    <mergeCell ref="F51:H51"/>
    <mergeCell ref="A17:A28"/>
    <mergeCell ref="B17:B28"/>
    <mergeCell ref="D17:D28"/>
    <mergeCell ref="A37:A40"/>
    <mergeCell ref="B37:B39"/>
    <mergeCell ref="A31:A32"/>
    <mergeCell ref="D31:D32"/>
    <mergeCell ref="A29:A30"/>
    <mergeCell ref="F49:H49"/>
    <mergeCell ref="B3:B10"/>
    <mergeCell ref="D3:D7"/>
    <mergeCell ref="D8:D9"/>
    <mergeCell ref="A3:A13"/>
    <mergeCell ref="B11:B13"/>
    <mergeCell ref="D11:D13"/>
    <mergeCell ref="A45:A46"/>
    <mergeCell ref="D45:D46"/>
    <mergeCell ref="B45:B46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Desert View  Elementary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0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/>
      <c r="I6" s="8">
        <f t="shared" si="0"/>
        <v>0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/>
      <c r="I7" s="8">
        <f t="shared" si="0"/>
        <v>0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/>
      <c r="I8" s="8">
        <f t="shared" si="0"/>
        <v>0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/>
      <c r="I9" s="8">
        <f t="shared" si="0"/>
        <v>0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/>
      <c r="I10" s="8">
        <f t="shared" si="0"/>
        <v>0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102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30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/>
      <c r="I29" s="8">
        <f aca="true" t="shared" si="2" ref="I29:I35">G29*H29</f>
        <v>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/>
      <c r="I30" s="8">
        <f t="shared" si="2"/>
        <v>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/>
      <c r="I33" s="8">
        <f t="shared" si="2"/>
        <v>0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/>
      <c r="I34" s="8">
        <f t="shared" si="2"/>
        <v>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4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>
        <v>5</v>
      </c>
      <c r="I38" s="8">
        <f>G38*H38</f>
        <v>1749.75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>
        <v>12</v>
      </c>
      <c r="I39" s="8">
        <f>G39*H39</f>
        <v>4319.4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/>
      <c r="I40" s="8">
        <f>G40*H40</f>
        <v>0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/>
      <c r="I43" s="8">
        <f t="shared" si="3"/>
        <v>0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180</v>
      </c>
      <c r="I44" s="8">
        <f t="shared" si="3"/>
        <v>1260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4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9"/>
      <c r="I48" s="8">
        <f t="shared" si="3"/>
        <v>0</v>
      </c>
    </row>
    <row r="49" spans="6:9" ht="15.75">
      <c r="F49" s="52" t="s">
        <v>99</v>
      </c>
      <c r="G49" s="52"/>
      <c r="H49" s="52"/>
      <c r="I49" s="16">
        <f>SUM(I3:I48)</f>
        <v>7847.599999999999</v>
      </c>
    </row>
    <row r="50" spans="6:9" ht="15.75">
      <c r="F50" s="52" t="s">
        <v>100</v>
      </c>
      <c r="G50" s="52"/>
      <c r="H50" s="52"/>
      <c r="I50" s="15">
        <f>I49*0.1</f>
        <v>784.76</v>
      </c>
    </row>
    <row r="51" spans="6:9" ht="15.75">
      <c r="F51" s="52" t="s">
        <v>101</v>
      </c>
      <c r="G51" s="52"/>
      <c r="H51" s="52"/>
      <c r="I51" s="14">
        <f>I49+I50</f>
        <v>8632.359999999999</v>
      </c>
    </row>
  </sheetData>
  <sheetProtection/>
  <mergeCells count="23">
    <mergeCell ref="F49:H49"/>
    <mergeCell ref="F50:H50"/>
    <mergeCell ref="F51:H51"/>
    <mergeCell ref="A17:A28"/>
    <mergeCell ref="B17:B28"/>
    <mergeCell ref="D17:D28"/>
    <mergeCell ref="B37:B39"/>
    <mergeCell ref="B29:B30"/>
    <mergeCell ref="D29:D30"/>
    <mergeCell ref="B31:B32"/>
    <mergeCell ref="A31:A32"/>
    <mergeCell ref="D31:D32"/>
    <mergeCell ref="A29:A30"/>
    <mergeCell ref="A45:A46"/>
    <mergeCell ref="D45:D46"/>
    <mergeCell ref="B45:B46"/>
    <mergeCell ref="A37:A40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La Union Elementary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4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/>
      <c r="I3" s="8">
        <f aca="true" t="shared" si="0" ref="I3:I13">G3*H3</f>
        <v>0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/>
      <c r="I4" s="8">
        <f t="shared" si="0"/>
        <v>0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/>
      <c r="I5" s="8">
        <f t="shared" si="0"/>
        <v>0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/>
      <c r="I11" s="8">
        <f t="shared" si="0"/>
        <v>0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/>
      <c r="I12" s="8">
        <f t="shared" si="0"/>
        <v>0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/>
      <c r="I13" s="8">
        <f t="shared" si="0"/>
        <v>0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/>
      <c r="I14" s="8">
        <f>G14*H14</f>
        <v>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4"/>
      <c r="I15" s="8">
        <f>G15*H15</f>
        <v>0</v>
      </c>
    </row>
    <row r="16" spans="1:9" ht="31.5">
      <c r="A16" s="2" t="s">
        <v>102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45" customHeight="1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/>
      <c r="I29" s="8">
        <f aca="true" t="shared" si="2" ref="I29:I35">G29*H29</f>
        <v>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/>
      <c r="I30" s="8">
        <f t="shared" si="2"/>
        <v>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/>
      <c r="I33" s="8">
        <f t="shared" si="2"/>
        <v>0</v>
      </c>
    </row>
    <row r="34" spans="1:9" ht="33.75" customHeight="1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>
        <v>180</v>
      </c>
      <c r="I34" s="8">
        <f t="shared" si="2"/>
        <v>1260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4"/>
      <c r="I35" s="8">
        <f t="shared" si="2"/>
        <v>0</v>
      </c>
    </row>
    <row r="36" spans="1:9" ht="31.5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/>
      <c r="I37" s="8">
        <f>G37*H37</f>
        <v>0</v>
      </c>
    </row>
    <row r="38" spans="1:9" ht="15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/>
      <c r="I38" s="8">
        <f>G38*H38</f>
        <v>0</v>
      </c>
    </row>
    <row r="39" spans="1:9" ht="15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/>
      <c r="I39" s="8">
        <f>G39*H39</f>
        <v>0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/>
      <c r="I40" s="8">
        <f>G40*H40</f>
        <v>0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/>
      <c r="I43" s="8">
        <f t="shared" si="3"/>
        <v>0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>
        <v>180</v>
      </c>
      <c r="I44" s="8">
        <f t="shared" si="3"/>
        <v>1260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4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9"/>
      <c r="I48" s="8">
        <f t="shared" si="3"/>
        <v>0</v>
      </c>
    </row>
    <row r="49" spans="6:9" ht="15.75">
      <c r="F49" s="52" t="s">
        <v>99</v>
      </c>
      <c r="G49" s="52"/>
      <c r="H49" s="52"/>
      <c r="I49" s="15">
        <f>SUM(I3:I48)</f>
        <v>7766.549999999999</v>
      </c>
    </row>
    <row r="50" spans="6:9" ht="15.75">
      <c r="F50" s="52" t="s">
        <v>100</v>
      </c>
      <c r="G50" s="52"/>
      <c r="H50" s="52"/>
      <c r="I50" s="15">
        <f>I49*0.1</f>
        <v>776.655</v>
      </c>
    </row>
    <row r="51" spans="6:9" ht="15.75">
      <c r="F51" s="52" t="s">
        <v>101</v>
      </c>
      <c r="G51" s="52"/>
      <c r="H51" s="52"/>
      <c r="I51" s="14">
        <f>I49+I50</f>
        <v>8543.205</v>
      </c>
    </row>
  </sheetData>
  <sheetProtection/>
  <mergeCells count="23">
    <mergeCell ref="B29:B30"/>
    <mergeCell ref="D29:D30"/>
    <mergeCell ref="B31:B32"/>
    <mergeCell ref="F50:H50"/>
    <mergeCell ref="F51:H51"/>
    <mergeCell ref="A17:A28"/>
    <mergeCell ref="B17:B28"/>
    <mergeCell ref="D17:D28"/>
    <mergeCell ref="A37:A40"/>
    <mergeCell ref="B37:B39"/>
    <mergeCell ref="A31:A32"/>
    <mergeCell ref="D31:D32"/>
    <mergeCell ref="A29:A30"/>
    <mergeCell ref="F49:H49"/>
    <mergeCell ref="B3:B10"/>
    <mergeCell ref="D3:D7"/>
    <mergeCell ref="D8:D9"/>
    <mergeCell ref="A3:A13"/>
    <mergeCell ref="B11:B13"/>
    <mergeCell ref="D11:D13"/>
    <mergeCell ref="A45:A46"/>
    <mergeCell ref="D45:D46"/>
    <mergeCell ref="B45:B46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Loma Linda  Elementary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3">
      <selection activeCell="I50" sqref="I50"/>
    </sheetView>
  </sheetViews>
  <sheetFormatPr defaultColWidth="9.140625" defaultRowHeight="12.75"/>
  <cols>
    <col min="1" max="1" width="14.8515625" style="6" bestFit="1" customWidth="1"/>
    <col min="2" max="2" width="14.140625" style="6" customWidth="1"/>
    <col min="3" max="3" width="14.8515625" style="6" customWidth="1"/>
    <col min="4" max="4" width="15.00390625" style="6" bestFit="1" customWidth="1"/>
    <col min="5" max="5" width="23.7109375" style="6" bestFit="1" customWidth="1"/>
    <col min="6" max="6" width="9.140625" style="6" customWidth="1"/>
    <col min="7" max="7" width="9.57421875" style="6" bestFit="1" customWidth="1"/>
    <col min="8" max="8" width="10.8515625" style="6" customWidth="1"/>
    <col min="9" max="9" width="12.7109375" style="6" customWidth="1"/>
    <col min="10" max="16384" width="9.140625" style="6" customWidth="1"/>
  </cols>
  <sheetData>
    <row r="2" spans="1:9" ht="31.5">
      <c r="A2" s="2" t="s">
        <v>96</v>
      </c>
      <c r="B2" s="2" t="s">
        <v>0</v>
      </c>
      <c r="C2" s="2" t="s">
        <v>95</v>
      </c>
      <c r="D2" s="2" t="s">
        <v>2</v>
      </c>
      <c r="E2" s="2" t="s">
        <v>22</v>
      </c>
      <c r="F2" s="5" t="s">
        <v>60</v>
      </c>
      <c r="G2" s="2" t="s">
        <v>1</v>
      </c>
      <c r="H2" s="5" t="s">
        <v>67</v>
      </c>
      <c r="I2" s="5" t="s">
        <v>68</v>
      </c>
    </row>
    <row r="3" spans="1:9" ht="30" customHeight="1">
      <c r="A3" s="53" t="s">
        <v>24</v>
      </c>
      <c r="B3" s="53" t="s">
        <v>3</v>
      </c>
      <c r="C3" s="1" t="s">
        <v>32</v>
      </c>
      <c r="D3" s="54" t="s">
        <v>4</v>
      </c>
      <c r="E3" s="1" t="s">
        <v>36</v>
      </c>
      <c r="F3" s="3" t="s">
        <v>61</v>
      </c>
      <c r="G3" s="7">
        <v>31.3</v>
      </c>
      <c r="H3" s="4">
        <v>20</v>
      </c>
      <c r="I3" s="8">
        <f aca="true" t="shared" si="0" ref="I3:I13">G3*H3</f>
        <v>626</v>
      </c>
    </row>
    <row r="4" spans="1:9" ht="30">
      <c r="A4" s="53"/>
      <c r="B4" s="53"/>
      <c r="C4" s="1" t="s">
        <v>33</v>
      </c>
      <c r="D4" s="54"/>
      <c r="E4" s="1" t="s">
        <v>37</v>
      </c>
      <c r="F4" s="3" t="s">
        <v>61</v>
      </c>
      <c r="G4" s="7">
        <v>31.3</v>
      </c>
      <c r="H4" s="4">
        <v>15</v>
      </c>
      <c r="I4" s="8">
        <f t="shared" si="0"/>
        <v>469.5</v>
      </c>
    </row>
    <row r="5" spans="1:9" ht="30">
      <c r="A5" s="53"/>
      <c r="B5" s="53"/>
      <c r="C5" s="1" t="s">
        <v>25</v>
      </c>
      <c r="D5" s="54"/>
      <c r="E5" s="1" t="s">
        <v>27</v>
      </c>
      <c r="F5" s="3" t="s">
        <v>61</v>
      </c>
      <c r="G5" s="7">
        <v>41.3</v>
      </c>
      <c r="H5" s="4">
        <v>15</v>
      </c>
      <c r="I5" s="8">
        <f t="shared" si="0"/>
        <v>619.5</v>
      </c>
    </row>
    <row r="6" spans="1:9" ht="30">
      <c r="A6" s="53"/>
      <c r="B6" s="53"/>
      <c r="C6" s="1" t="s">
        <v>26</v>
      </c>
      <c r="D6" s="54"/>
      <c r="E6" s="1" t="s">
        <v>28</v>
      </c>
      <c r="F6" s="3" t="s">
        <v>61</v>
      </c>
      <c r="G6" s="7">
        <v>41.3</v>
      </c>
      <c r="H6" s="4">
        <v>15</v>
      </c>
      <c r="I6" s="8">
        <f t="shared" si="0"/>
        <v>619.5</v>
      </c>
    </row>
    <row r="7" spans="1:9" ht="30">
      <c r="A7" s="53"/>
      <c r="B7" s="53"/>
      <c r="C7" s="1" t="s">
        <v>34</v>
      </c>
      <c r="D7" s="54"/>
      <c r="E7" s="1" t="s">
        <v>29</v>
      </c>
      <c r="F7" s="3" t="s">
        <v>61</v>
      </c>
      <c r="G7" s="7">
        <v>41.3</v>
      </c>
      <c r="H7" s="4">
        <v>15</v>
      </c>
      <c r="I7" s="8">
        <f t="shared" si="0"/>
        <v>619.5</v>
      </c>
    </row>
    <row r="8" spans="1:9" ht="45">
      <c r="A8" s="53"/>
      <c r="B8" s="53"/>
      <c r="C8" s="1" t="s">
        <v>35</v>
      </c>
      <c r="D8" s="54" t="s">
        <v>6</v>
      </c>
      <c r="E8" s="1" t="s">
        <v>30</v>
      </c>
      <c r="F8" s="3" t="s">
        <v>62</v>
      </c>
      <c r="G8" s="7">
        <v>485</v>
      </c>
      <c r="H8" s="4">
        <v>1</v>
      </c>
      <c r="I8" s="8">
        <f t="shared" si="0"/>
        <v>485</v>
      </c>
    </row>
    <row r="9" spans="1:9" ht="45">
      <c r="A9" s="53"/>
      <c r="B9" s="53"/>
      <c r="C9" s="1" t="s">
        <v>31</v>
      </c>
      <c r="D9" s="54"/>
      <c r="E9" s="1" t="s">
        <v>30</v>
      </c>
      <c r="F9" s="3" t="s">
        <v>62</v>
      </c>
      <c r="G9" s="7">
        <v>485</v>
      </c>
      <c r="H9" s="4">
        <v>1</v>
      </c>
      <c r="I9" s="8">
        <f t="shared" si="0"/>
        <v>485</v>
      </c>
    </row>
    <row r="10" spans="1:9" ht="30">
      <c r="A10" s="53"/>
      <c r="B10" s="53"/>
      <c r="C10" s="1" t="s">
        <v>23</v>
      </c>
      <c r="D10" s="1" t="s">
        <v>7</v>
      </c>
      <c r="E10" s="1" t="s">
        <v>5</v>
      </c>
      <c r="F10" s="3" t="s">
        <v>61</v>
      </c>
      <c r="G10" s="7">
        <v>27.99</v>
      </c>
      <c r="H10" s="4">
        <v>90</v>
      </c>
      <c r="I10" s="8">
        <f t="shared" si="0"/>
        <v>2519.1</v>
      </c>
    </row>
    <row r="11" spans="1:9" ht="30">
      <c r="A11" s="53"/>
      <c r="B11" s="53" t="s">
        <v>8</v>
      </c>
      <c r="C11" s="1" t="s">
        <v>32</v>
      </c>
      <c r="D11" s="54" t="s">
        <v>4</v>
      </c>
      <c r="E11" s="1" t="s">
        <v>42</v>
      </c>
      <c r="F11" s="3" t="s">
        <v>61</v>
      </c>
      <c r="G11" s="7">
        <v>31.3</v>
      </c>
      <c r="H11" s="4">
        <v>10</v>
      </c>
      <c r="I11" s="8">
        <f t="shared" si="0"/>
        <v>313</v>
      </c>
    </row>
    <row r="12" spans="1:9" ht="30">
      <c r="A12" s="53"/>
      <c r="B12" s="53"/>
      <c r="C12" s="1" t="s">
        <v>38</v>
      </c>
      <c r="D12" s="54"/>
      <c r="E12" s="1" t="s">
        <v>40</v>
      </c>
      <c r="F12" s="3" t="s">
        <v>61</v>
      </c>
      <c r="G12" s="7">
        <v>41.3</v>
      </c>
      <c r="H12" s="4">
        <v>4</v>
      </c>
      <c r="I12" s="8">
        <f t="shared" si="0"/>
        <v>165.2</v>
      </c>
    </row>
    <row r="13" spans="1:9" ht="30">
      <c r="A13" s="53"/>
      <c r="B13" s="53"/>
      <c r="C13" s="1" t="s">
        <v>39</v>
      </c>
      <c r="D13" s="54"/>
      <c r="E13" s="1" t="s">
        <v>41</v>
      </c>
      <c r="F13" s="3" t="s">
        <v>61</v>
      </c>
      <c r="G13" s="7">
        <v>41.3</v>
      </c>
      <c r="H13" s="4">
        <v>4</v>
      </c>
      <c r="I13" s="8">
        <f t="shared" si="0"/>
        <v>165.2</v>
      </c>
    </row>
    <row r="14" spans="1:9" ht="60">
      <c r="A14" s="1" t="s">
        <v>43</v>
      </c>
      <c r="B14" s="2" t="s">
        <v>9</v>
      </c>
      <c r="C14" s="1"/>
      <c r="D14" s="1" t="s">
        <v>11</v>
      </c>
      <c r="E14" s="1" t="s">
        <v>10</v>
      </c>
      <c r="F14" s="3" t="s">
        <v>70</v>
      </c>
      <c r="G14" s="7">
        <v>520</v>
      </c>
      <c r="H14" s="4">
        <v>1</v>
      </c>
      <c r="I14" s="8">
        <f>G14*H14</f>
        <v>520</v>
      </c>
    </row>
    <row r="15" spans="1:9" ht="60">
      <c r="A15" s="1" t="s">
        <v>12</v>
      </c>
      <c r="B15" s="2" t="s">
        <v>8</v>
      </c>
      <c r="C15" s="1"/>
      <c r="D15" s="1"/>
      <c r="E15" s="1"/>
      <c r="F15" s="3"/>
      <c r="G15" s="7"/>
      <c r="H15" s="9"/>
      <c r="I15" s="8">
        <f>G15*H15</f>
        <v>0</v>
      </c>
    </row>
    <row r="16" spans="1:9" ht="31.5">
      <c r="A16" s="2" t="s">
        <v>97</v>
      </c>
      <c r="B16" s="2" t="s">
        <v>0</v>
      </c>
      <c r="C16" s="2" t="s">
        <v>95</v>
      </c>
      <c r="D16" s="2" t="s">
        <v>2</v>
      </c>
      <c r="E16" s="2" t="s">
        <v>22</v>
      </c>
      <c r="F16" s="5" t="s">
        <v>60</v>
      </c>
      <c r="G16" s="2" t="s">
        <v>1</v>
      </c>
      <c r="H16" s="5" t="s">
        <v>67</v>
      </c>
      <c r="I16" s="5" t="s">
        <v>68</v>
      </c>
    </row>
    <row r="17" spans="1:9" ht="21.75" customHeight="1">
      <c r="A17" s="55" t="s">
        <v>18</v>
      </c>
      <c r="B17" s="58" t="s">
        <v>124</v>
      </c>
      <c r="C17" s="1" t="s">
        <v>105</v>
      </c>
      <c r="D17" s="61" t="s">
        <v>123</v>
      </c>
      <c r="E17" s="1" t="s">
        <v>111</v>
      </c>
      <c r="F17" s="3" t="s">
        <v>63</v>
      </c>
      <c r="G17" s="7">
        <v>29.1</v>
      </c>
      <c r="H17" s="4">
        <v>1</v>
      </c>
      <c r="I17" s="8">
        <f aca="true" t="shared" si="1" ref="I17:I28">G17*H17</f>
        <v>29.1</v>
      </c>
    </row>
    <row r="18" spans="1:9" ht="21.75" customHeight="1">
      <c r="A18" s="56"/>
      <c r="B18" s="59"/>
      <c r="C18" s="1" t="s">
        <v>105</v>
      </c>
      <c r="D18" s="62"/>
      <c r="E18" s="1" t="s">
        <v>112</v>
      </c>
      <c r="F18" s="3" t="s">
        <v>63</v>
      </c>
      <c r="G18" s="10">
        <v>29.1</v>
      </c>
      <c r="H18" s="4">
        <v>1</v>
      </c>
      <c r="I18" s="8">
        <f t="shared" si="1"/>
        <v>29.1</v>
      </c>
    </row>
    <row r="19" spans="1:9" ht="21.75" customHeight="1">
      <c r="A19" s="56"/>
      <c r="B19" s="59"/>
      <c r="C19" s="1" t="s">
        <v>105</v>
      </c>
      <c r="D19" s="62"/>
      <c r="E19" s="1" t="s">
        <v>113</v>
      </c>
      <c r="F19" s="3" t="s">
        <v>63</v>
      </c>
      <c r="G19" s="10">
        <v>30.65</v>
      </c>
      <c r="H19" s="4">
        <v>1</v>
      </c>
      <c r="I19" s="8">
        <f t="shared" si="1"/>
        <v>30.65</v>
      </c>
    </row>
    <row r="20" spans="1:9" ht="21.75" customHeight="1">
      <c r="A20" s="56"/>
      <c r="B20" s="59"/>
      <c r="C20" s="1" t="s">
        <v>105</v>
      </c>
      <c r="D20" s="62"/>
      <c r="E20" s="1" t="s">
        <v>114</v>
      </c>
      <c r="F20" s="3" t="s">
        <v>63</v>
      </c>
      <c r="G20" s="10">
        <v>30.65</v>
      </c>
      <c r="H20" s="4">
        <v>1</v>
      </c>
      <c r="I20" s="8">
        <f t="shared" si="1"/>
        <v>30.65</v>
      </c>
    </row>
    <row r="21" spans="1:9" ht="21.75" customHeight="1">
      <c r="A21" s="56"/>
      <c r="B21" s="59"/>
      <c r="C21" s="1" t="s">
        <v>105</v>
      </c>
      <c r="D21" s="62"/>
      <c r="E21" s="1" t="s">
        <v>115</v>
      </c>
      <c r="F21" s="3" t="s">
        <v>63</v>
      </c>
      <c r="G21" s="10">
        <v>31.15</v>
      </c>
      <c r="H21" s="4">
        <v>1</v>
      </c>
      <c r="I21" s="8">
        <f t="shared" si="1"/>
        <v>31.15</v>
      </c>
    </row>
    <row r="22" spans="1:9" ht="21.75" customHeight="1">
      <c r="A22" s="56"/>
      <c r="B22" s="59"/>
      <c r="C22" s="1" t="s">
        <v>106</v>
      </c>
      <c r="D22" s="62"/>
      <c r="E22" s="1" t="s">
        <v>116</v>
      </c>
      <c r="F22" s="3" t="s">
        <v>63</v>
      </c>
      <c r="G22" s="10">
        <v>44</v>
      </c>
      <c r="H22" s="4">
        <v>1</v>
      </c>
      <c r="I22" s="8">
        <f t="shared" si="1"/>
        <v>44</v>
      </c>
    </row>
    <row r="23" spans="1:9" ht="30">
      <c r="A23" s="56"/>
      <c r="B23" s="59"/>
      <c r="C23" s="1" t="s">
        <v>106</v>
      </c>
      <c r="D23" s="62"/>
      <c r="E23" s="1" t="s">
        <v>117</v>
      </c>
      <c r="F23" s="3" t="s">
        <v>63</v>
      </c>
      <c r="G23" s="10">
        <v>44</v>
      </c>
      <c r="H23" s="4">
        <v>1</v>
      </c>
      <c r="I23" s="8">
        <f t="shared" si="1"/>
        <v>44</v>
      </c>
    </row>
    <row r="24" spans="1:9" ht="21.75" customHeight="1">
      <c r="A24" s="56"/>
      <c r="B24" s="59"/>
      <c r="C24" s="1" t="s">
        <v>107</v>
      </c>
      <c r="D24" s="62"/>
      <c r="E24" s="1" t="s">
        <v>118</v>
      </c>
      <c r="F24" s="3" t="s">
        <v>63</v>
      </c>
      <c r="G24" s="10">
        <v>44.65</v>
      </c>
      <c r="H24" s="4">
        <v>1</v>
      </c>
      <c r="I24" s="8">
        <f t="shared" si="1"/>
        <v>44.65</v>
      </c>
    </row>
    <row r="25" spans="1:9" ht="21.75" customHeight="1">
      <c r="A25" s="56"/>
      <c r="B25" s="59"/>
      <c r="C25" s="1" t="s">
        <v>107</v>
      </c>
      <c r="D25" s="62"/>
      <c r="E25" s="1" t="s">
        <v>119</v>
      </c>
      <c r="F25" s="3" t="s">
        <v>63</v>
      </c>
      <c r="G25" s="10">
        <v>44.65</v>
      </c>
      <c r="H25" s="4">
        <v>1</v>
      </c>
      <c r="I25" s="8">
        <f t="shared" si="1"/>
        <v>44.65</v>
      </c>
    </row>
    <row r="26" spans="1:9" ht="21.75" customHeight="1">
      <c r="A26" s="56"/>
      <c r="B26" s="59"/>
      <c r="C26" s="1" t="s">
        <v>108</v>
      </c>
      <c r="D26" s="62"/>
      <c r="E26" s="1" t="s">
        <v>120</v>
      </c>
      <c r="F26" s="3" t="s">
        <v>63</v>
      </c>
      <c r="G26" s="10">
        <v>63.5</v>
      </c>
      <c r="H26" s="4">
        <v>1</v>
      </c>
      <c r="I26" s="8">
        <f t="shared" si="1"/>
        <v>63.5</v>
      </c>
    </row>
    <row r="27" spans="1:9" ht="21.75" customHeight="1">
      <c r="A27" s="56"/>
      <c r="B27" s="59"/>
      <c r="C27" s="1" t="s">
        <v>109</v>
      </c>
      <c r="D27" s="62"/>
      <c r="E27" s="1" t="s">
        <v>121</v>
      </c>
      <c r="F27" s="3" t="s">
        <v>63</v>
      </c>
      <c r="G27" s="10">
        <v>63.5</v>
      </c>
      <c r="H27" s="4">
        <v>1</v>
      </c>
      <c r="I27" s="8">
        <f t="shared" si="1"/>
        <v>63.5</v>
      </c>
    </row>
    <row r="28" spans="1:9" ht="21.75" customHeight="1">
      <c r="A28" s="57"/>
      <c r="B28" s="60"/>
      <c r="C28" s="1" t="s">
        <v>110</v>
      </c>
      <c r="D28" s="63"/>
      <c r="E28" s="1" t="s">
        <v>122</v>
      </c>
      <c r="F28" s="3" t="s">
        <v>63</v>
      </c>
      <c r="G28" s="10">
        <v>63.5</v>
      </c>
      <c r="H28" s="4">
        <v>1</v>
      </c>
      <c r="I28" s="8">
        <f t="shared" si="1"/>
        <v>63.5</v>
      </c>
    </row>
    <row r="29" spans="1:9" ht="30">
      <c r="A29" s="54" t="s">
        <v>69</v>
      </c>
      <c r="B29" s="64" t="s">
        <v>3</v>
      </c>
      <c r="C29" s="1" t="s">
        <v>44</v>
      </c>
      <c r="D29" s="54" t="s">
        <v>13</v>
      </c>
      <c r="E29" s="1" t="s">
        <v>46</v>
      </c>
      <c r="F29" s="3" t="s">
        <v>64</v>
      </c>
      <c r="G29" s="10">
        <v>15</v>
      </c>
      <c r="H29" s="4">
        <v>20</v>
      </c>
      <c r="I29" s="8">
        <f aca="true" t="shared" si="2" ref="I29:I35">G29*H29</f>
        <v>300</v>
      </c>
    </row>
    <row r="30" spans="1:9" ht="30">
      <c r="A30" s="54"/>
      <c r="B30" s="64"/>
      <c r="C30" s="1" t="s">
        <v>45</v>
      </c>
      <c r="D30" s="54"/>
      <c r="E30" s="1" t="s">
        <v>47</v>
      </c>
      <c r="F30" s="3" t="s">
        <v>64</v>
      </c>
      <c r="G30" s="10">
        <v>15</v>
      </c>
      <c r="H30" s="4">
        <v>20</v>
      </c>
      <c r="I30" s="8">
        <f t="shared" si="2"/>
        <v>300</v>
      </c>
    </row>
    <row r="31" spans="1:9" ht="30" customHeight="1">
      <c r="A31" s="54" t="s">
        <v>48</v>
      </c>
      <c r="B31" s="58" t="s">
        <v>3</v>
      </c>
      <c r="C31" s="1" t="s">
        <v>44</v>
      </c>
      <c r="D31" s="54" t="s">
        <v>13</v>
      </c>
      <c r="E31" s="1" t="s">
        <v>46</v>
      </c>
      <c r="F31" s="3" t="s">
        <v>64</v>
      </c>
      <c r="G31" s="10">
        <v>15</v>
      </c>
      <c r="H31" s="4"/>
      <c r="I31" s="8">
        <f t="shared" si="2"/>
        <v>0</v>
      </c>
    </row>
    <row r="32" spans="1:9" ht="30">
      <c r="A32" s="54"/>
      <c r="B32" s="60"/>
      <c r="C32" s="1" t="s">
        <v>45</v>
      </c>
      <c r="D32" s="54"/>
      <c r="E32" s="1" t="s">
        <v>47</v>
      </c>
      <c r="F32" s="3" t="s">
        <v>64</v>
      </c>
      <c r="G32" s="10">
        <v>15</v>
      </c>
      <c r="H32" s="4"/>
      <c r="I32" s="8">
        <f t="shared" si="2"/>
        <v>0</v>
      </c>
    </row>
    <row r="33" spans="1:9" ht="30" customHeight="1">
      <c r="A33" s="1" t="s">
        <v>14</v>
      </c>
      <c r="B33" s="2" t="s">
        <v>125</v>
      </c>
      <c r="C33" s="1"/>
      <c r="D33" s="1" t="s">
        <v>126</v>
      </c>
      <c r="E33" s="1" t="s">
        <v>128</v>
      </c>
      <c r="F33" s="22" t="s">
        <v>127</v>
      </c>
      <c r="G33" s="7">
        <v>26</v>
      </c>
      <c r="H33" s="21">
        <v>6</v>
      </c>
      <c r="I33" s="8">
        <f t="shared" si="2"/>
        <v>156</v>
      </c>
    </row>
    <row r="34" spans="1:9" ht="45">
      <c r="A34" s="1" t="s">
        <v>15</v>
      </c>
      <c r="B34" s="2" t="s">
        <v>3</v>
      </c>
      <c r="C34" s="1"/>
      <c r="D34" s="1" t="s">
        <v>16</v>
      </c>
      <c r="E34" s="1" t="s">
        <v>49</v>
      </c>
      <c r="F34" s="11" t="s">
        <v>65</v>
      </c>
      <c r="G34" s="7">
        <v>7</v>
      </c>
      <c r="H34" s="4"/>
      <c r="I34" s="8">
        <f t="shared" si="2"/>
        <v>0</v>
      </c>
    </row>
    <row r="35" spans="1:9" ht="30" customHeight="1">
      <c r="A35" s="1" t="s">
        <v>17</v>
      </c>
      <c r="B35" s="2"/>
      <c r="C35" s="1"/>
      <c r="D35" s="1"/>
      <c r="E35" s="1"/>
      <c r="F35" s="3"/>
      <c r="G35" s="7"/>
      <c r="H35" s="4"/>
      <c r="I35" s="8">
        <f t="shared" si="2"/>
        <v>0</v>
      </c>
    </row>
    <row r="36" spans="1:9" ht="30" customHeight="1">
      <c r="A36" s="2" t="s">
        <v>98</v>
      </c>
      <c r="B36" s="2" t="s">
        <v>0</v>
      </c>
      <c r="C36" s="2" t="s">
        <v>95</v>
      </c>
      <c r="D36" s="2" t="s">
        <v>2</v>
      </c>
      <c r="E36" s="2" t="s">
        <v>22</v>
      </c>
      <c r="F36" s="5" t="s">
        <v>60</v>
      </c>
      <c r="G36" s="2" t="s">
        <v>1</v>
      </c>
      <c r="H36" s="5" t="s">
        <v>67</v>
      </c>
      <c r="I36" s="5" t="s">
        <v>68</v>
      </c>
    </row>
    <row r="37" spans="1:9" ht="30" customHeight="1">
      <c r="A37" s="55" t="s">
        <v>24</v>
      </c>
      <c r="B37" s="55" t="s">
        <v>3</v>
      </c>
      <c r="C37" s="1" t="s">
        <v>51</v>
      </c>
      <c r="D37" s="1" t="s">
        <v>4</v>
      </c>
      <c r="E37" s="1" t="s">
        <v>52</v>
      </c>
      <c r="F37" s="3" t="s">
        <v>61</v>
      </c>
      <c r="G37" s="7">
        <v>31.7</v>
      </c>
      <c r="H37" s="4">
        <v>40</v>
      </c>
      <c r="I37" s="8">
        <f>G37*H37</f>
        <v>1268</v>
      </c>
    </row>
    <row r="38" spans="1:9" ht="30" customHeight="1">
      <c r="A38" s="56"/>
      <c r="B38" s="56"/>
      <c r="C38" s="1" t="s">
        <v>90</v>
      </c>
      <c r="D38" s="1" t="s">
        <v>6</v>
      </c>
      <c r="E38" s="1" t="s">
        <v>92</v>
      </c>
      <c r="F38" s="3" t="s">
        <v>93</v>
      </c>
      <c r="G38" s="7">
        <v>349.95</v>
      </c>
      <c r="H38" s="4">
        <v>5</v>
      </c>
      <c r="I38" s="8">
        <f>G38*H38</f>
        <v>1749.75</v>
      </c>
    </row>
    <row r="39" spans="1:9" ht="30" customHeight="1">
      <c r="A39" s="56"/>
      <c r="B39" s="57"/>
      <c r="C39" s="1" t="s">
        <v>91</v>
      </c>
      <c r="D39" s="1" t="s">
        <v>6</v>
      </c>
      <c r="E39" s="1" t="s">
        <v>92</v>
      </c>
      <c r="F39" s="3" t="s">
        <v>94</v>
      </c>
      <c r="G39" s="7">
        <v>359.95</v>
      </c>
      <c r="H39" s="4">
        <v>12</v>
      </c>
      <c r="I39" s="8">
        <f>G39*H39</f>
        <v>4319.4</v>
      </c>
    </row>
    <row r="40" spans="1:9" ht="60">
      <c r="A40" s="57"/>
      <c r="B40" s="18" t="s">
        <v>8</v>
      </c>
      <c r="C40" s="1" t="s">
        <v>50</v>
      </c>
      <c r="D40" s="1" t="s">
        <v>6</v>
      </c>
      <c r="E40" s="1" t="s">
        <v>92</v>
      </c>
      <c r="F40" s="3" t="s">
        <v>93</v>
      </c>
      <c r="G40" s="7">
        <v>289.95</v>
      </c>
      <c r="H40" s="4">
        <v>4</v>
      </c>
      <c r="I40" s="8">
        <f>G40*H40</f>
        <v>1159.8</v>
      </c>
    </row>
    <row r="41" spans="1:9" ht="30">
      <c r="A41" s="1" t="s">
        <v>53</v>
      </c>
      <c r="B41" s="2" t="s">
        <v>8</v>
      </c>
      <c r="C41" s="1" t="s">
        <v>88</v>
      </c>
      <c r="D41" s="1" t="s">
        <v>6</v>
      </c>
      <c r="E41" s="1" t="s">
        <v>89</v>
      </c>
      <c r="F41" s="3" t="s">
        <v>63</v>
      </c>
      <c r="G41" s="7">
        <v>5</v>
      </c>
      <c r="H41" s="4"/>
      <c r="I41" s="8">
        <f aca="true" t="shared" si="3" ref="I41:I48">G41*H41</f>
        <v>0</v>
      </c>
    </row>
    <row r="42" spans="1:9" ht="60">
      <c r="A42" s="1" t="s">
        <v>56</v>
      </c>
      <c r="B42" s="2" t="s">
        <v>57</v>
      </c>
      <c r="C42" s="1" t="s">
        <v>55</v>
      </c>
      <c r="D42" s="1"/>
      <c r="E42" s="1" t="s">
        <v>58</v>
      </c>
      <c r="F42" s="3" t="s">
        <v>63</v>
      </c>
      <c r="G42" s="7">
        <v>28</v>
      </c>
      <c r="H42" s="4"/>
      <c r="I42" s="8">
        <f t="shared" si="3"/>
        <v>0</v>
      </c>
    </row>
    <row r="43" spans="1:9" ht="30" customHeight="1">
      <c r="A43" s="1" t="s">
        <v>14</v>
      </c>
      <c r="B43" s="2" t="s">
        <v>125</v>
      </c>
      <c r="C43" s="1"/>
      <c r="D43" s="1" t="s">
        <v>126</v>
      </c>
      <c r="E43" s="1" t="s">
        <v>128</v>
      </c>
      <c r="F43" s="22" t="s">
        <v>127</v>
      </c>
      <c r="G43" s="7">
        <v>26</v>
      </c>
      <c r="H43" s="21">
        <v>6</v>
      </c>
      <c r="I43" s="8">
        <f t="shared" si="3"/>
        <v>156</v>
      </c>
    </row>
    <row r="44" spans="1:9" ht="45">
      <c r="A44" s="1" t="s">
        <v>15</v>
      </c>
      <c r="B44" s="2" t="s">
        <v>19</v>
      </c>
      <c r="C44" s="1"/>
      <c r="D44" s="1" t="s">
        <v>16</v>
      </c>
      <c r="E44" s="1" t="s">
        <v>54</v>
      </c>
      <c r="F44" s="3" t="s">
        <v>65</v>
      </c>
      <c r="G44" s="7">
        <v>7</v>
      </c>
      <c r="H44" s="4"/>
      <c r="I44" s="8">
        <f t="shared" si="3"/>
        <v>0</v>
      </c>
    </row>
    <row r="45" spans="1:9" ht="30">
      <c r="A45" s="54" t="s">
        <v>59</v>
      </c>
      <c r="B45" s="58" t="s">
        <v>3</v>
      </c>
      <c r="C45" s="1" t="s">
        <v>44</v>
      </c>
      <c r="D45" s="54" t="s">
        <v>13</v>
      </c>
      <c r="E45" s="1" t="s">
        <v>46</v>
      </c>
      <c r="F45" s="3" t="s">
        <v>66</v>
      </c>
      <c r="G45" s="10">
        <v>15</v>
      </c>
      <c r="H45" s="4"/>
      <c r="I45" s="8">
        <f t="shared" si="3"/>
        <v>0</v>
      </c>
    </row>
    <row r="46" spans="1:9" ht="30">
      <c r="A46" s="54"/>
      <c r="B46" s="60"/>
      <c r="C46" s="1" t="s">
        <v>45</v>
      </c>
      <c r="D46" s="54"/>
      <c r="E46" s="1" t="s">
        <v>47</v>
      </c>
      <c r="F46" s="3" t="s">
        <v>63</v>
      </c>
      <c r="G46" s="10">
        <v>15</v>
      </c>
      <c r="H46" s="4"/>
      <c r="I46" s="8">
        <f t="shared" si="3"/>
        <v>0</v>
      </c>
    </row>
    <row r="47" spans="1:9" ht="30" customHeight="1">
      <c r="A47" s="1" t="s">
        <v>17</v>
      </c>
      <c r="B47" s="2"/>
      <c r="C47" s="1"/>
      <c r="D47" s="1"/>
      <c r="E47" s="1"/>
      <c r="F47" s="3"/>
      <c r="G47" s="7"/>
      <c r="H47" s="4"/>
      <c r="I47" s="8">
        <f t="shared" si="3"/>
        <v>0</v>
      </c>
    </row>
    <row r="48" spans="1:9" ht="30">
      <c r="A48" s="1" t="s">
        <v>20</v>
      </c>
      <c r="B48" s="2" t="s">
        <v>21</v>
      </c>
      <c r="C48" s="1"/>
      <c r="D48" s="1"/>
      <c r="E48" s="1"/>
      <c r="F48" s="3"/>
      <c r="G48" s="7"/>
      <c r="H48" s="4"/>
      <c r="I48" s="8">
        <f t="shared" si="3"/>
        <v>0</v>
      </c>
    </row>
    <row r="49" spans="6:9" ht="15.75">
      <c r="F49" s="52" t="s">
        <v>99</v>
      </c>
      <c r="G49" s="52"/>
      <c r="H49" s="52"/>
      <c r="I49" s="15">
        <f>SUM(I3:I48)</f>
        <v>17533.899999999998</v>
      </c>
    </row>
    <row r="50" spans="6:9" ht="15.75">
      <c r="F50" s="52" t="s">
        <v>100</v>
      </c>
      <c r="G50" s="52"/>
      <c r="H50" s="52"/>
      <c r="I50" s="15">
        <f>I49*0.1</f>
        <v>1753.3899999999999</v>
      </c>
    </row>
    <row r="51" spans="6:9" ht="15.75">
      <c r="F51" s="52" t="s">
        <v>101</v>
      </c>
      <c r="G51" s="52"/>
      <c r="H51" s="52"/>
      <c r="I51" s="14">
        <f>I49+I50</f>
        <v>19287.289999999997</v>
      </c>
    </row>
  </sheetData>
  <sheetProtection/>
  <mergeCells count="23">
    <mergeCell ref="F49:H49"/>
    <mergeCell ref="F50:H50"/>
    <mergeCell ref="F51:H51"/>
    <mergeCell ref="A17:A28"/>
    <mergeCell ref="B17:B28"/>
    <mergeCell ref="D17:D28"/>
    <mergeCell ref="B37:B39"/>
    <mergeCell ref="B29:B30"/>
    <mergeCell ref="D29:D30"/>
    <mergeCell ref="B31:B32"/>
    <mergeCell ref="A31:A32"/>
    <mergeCell ref="D31:D32"/>
    <mergeCell ref="A29:A30"/>
    <mergeCell ref="A45:A46"/>
    <mergeCell ref="D45:D46"/>
    <mergeCell ref="B45:B46"/>
    <mergeCell ref="A37:A40"/>
    <mergeCell ref="B3:B10"/>
    <mergeCell ref="D3:D7"/>
    <mergeCell ref="D8:D9"/>
    <mergeCell ref="A3:A13"/>
    <mergeCell ref="B11:B13"/>
    <mergeCell ref="D11:D13"/>
  </mergeCells>
  <printOptions/>
  <pageMargins left="0.5" right="0.5" top="0.75" bottom="0.5" header="0.5" footer="0.5"/>
  <pageSetup horizontalDpi="300" verticalDpi="300" orientation="landscape" r:id="rId1"/>
  <headerFooter alignWithMargins="0">
    <oddHeader>&amp;L2010 - 2011 K - 8 Language Arts Adoption&amp;CPurchase Proposal&amp;RSchool:  Mesquite Elementary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Lopez</dc:creator>
  <cp:keywords/>
  <dc:description/>
  <cp:lastModifiedBy>ELISA SAENZ</cp:lastModifiedBy>
  <cp:lastPrinted>2010-03-02T00:57:41Z</cp:lastPrinted>
  <dcterms:created xsi:type="dcterms:W3CDTF">2010-02-28T15:10:18Z</dcterms:created>
  <dcterms:modified xsi:type="dcterms:W3CDTF">2010-03-03T15:39:32Z</dcterms:modified>
  <cp:category/>
  <cp:version/>
  <cp:contentType/>
  <cp:contentStatus/>
</cp:coreProperties>
</file>